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5670" activeTab="0"/>
  </bookViews>
  <sheets>
    <sheet name="ส่วนที่1" sheetId="1" r:id="rId1"/>
    <sheet name="ส่วนที่ 2" sheetId="2" r:id="rId2"/>
  </sheets>
  <definedNames/>
  <calcPr fullCalcOnLoad="1"/>
</workbook>
</file>

<file path=xl/sharedStrings.xml><?xml version="1.0" encoding="utf-8"?>
<sst xmlns="http://schemas.openxmlformats.org/spreadsheetml/2006/main" count="180" uniqueCount="136">
  <si>
    <t>ใบเบิกค่าใช้จ่ายในการเดินทางไปราชการ</t>
  </si>
  <si>
    <t xml:space="preserve">เรื่อง    </t>
  </si>
  <si>
    <t>เรียน</t>
  </si>
  <si>
    <t>ขออนุมัติเบิกค่าใช้จ่ายในการเดินทางไปราชการ</t>
  </si>
  <si>
    <t>บ้านพัก</t>
  </si>
  <si>
    <t>สำนักงาน</t>
  </si>
  <si>
    <t>ประเทศไทย</t>
  </si>
  <si>
    <t>และกลับถึง</t>
  </si>
  <si>
    <t>ข้าพเจ้าขอรับรองว่ารายการที่กล่าวมาข้างต้นเป็นความจริง  และหลักฐานการจ่ายที่ส่งมาด้วย  จำนวน</t>
  </si>
  <si>
    <t>…………..ฉบับ  รวมทั้งจำนวนเงินที่ขอเบิกถูกต้องตามกฏหมายทุกประการ</t>
  </si>
  <si>
    <t>ได้ตรวจสอบหลักฐานการเบิกจ่ายเงินที่แนบถูกต้องแล้ว</t>
  </si>
  <si>
    <t>เห็นควรอนุมัติให้เบิกจ่ายได้</t>
  </si>
  <si>
    <t xml:space="preserve">          อนุมัติให้จ่ายได้</t>
  </si>
  <si>
    <t>ลงชื่อ…………………………………………….ผู้รับเงิน</t>
  </si>
  <si>
    <r>
      <t>คำชี้แจง</t>
    </r>
    <r>
      <rPr>
        <sz val="14"/>
        <rFont val="Cordia New"/>
        <family val="2"/>
      </rPr>
      <t xml:space="preserve">     1</t>
    </r>
  </si>
  <si>
    <t>และสิ้นสุดการเดินทางของแต่ละบุคคลแตกต่างกัน ให้แสดงรายละเอียดของวันเวลาที่แตกต่างกัน</t>
  </si>
  <si>
    <t>ของบุคคลนั้น ในช่องหมายเหตุ</t>
  </si>
  <si>
    <t>กรณียื่นขอเบิกค่าใช้จ่ายรายบุคคล ให้ผู้ขอรับเงินเป็นผู้ลงลายมือชื่อผู้รับเงินและวันเดือนปีที่รับเงิน</t>
  </si>
  <si>
    <t>กรณีที่มีการยืมเงิน ให้ระบุวันที่ที่ได้รับเงิมยืม เลขที่สัญญายืมและวันที่อนุมัติเงินยืมด้วย</t>
  </si>
  <si>
    <t>ให้ผู้มีสิทธิแต่ละคนลงลายมือชื่อผู้รับเงินในหลักฐานการจ่ายเงิน (ส่วนที่ 2 )</t>
  </si>
  <si>
    <t>กรณีที่ยื่นขอเบิกค่าใช้จ่ายรวมเป็นหมู่คณะ  ผู้ขอรับเงินมิต้องลงลายมือชื่อในช่องผู้รับเงิน ทั้งนี้</t>
  </si>
  <si>
    <t>วันที่…………………………………………………</t>
  </si>
  <si>
    <t>กรณีเดินทางเป็นหมู่คณะและจัดทำใบเบิกค่าใช้จ่ายรวมฉบับเดียวกัน หากระยะเวลาในการเริ่มต้น</t>
  </si>
  <si>
    <t xml:space="preserve"> </t>
  </si>
  <si>
    <t>ลงชื่อ………………………..………………………</t>
  </si>
  <si>
    <t xml:space="preserve"> ลงชื่อ……………………………………………………</t>
  </si>
  <si>
    <t xml:space="preserve"> วันที่……………………………………………………..</t>
  </si>
  <si>
    <t>ลงชื่อ……………………………………………..…..ผู้จ่ายเงิน</t>
  </si>
  <si>
    <t>ข้าพเจ้าขอเบิกค่าใช้จ่ายในการเดินทางไปราชการสำหรับ                    ข้าพเจ้า                คณะเดินทาง      ดังนี้</t>
  </si>
  <si>
    <t xml:space="preserve">     (...……………………………………….….…….…...)</t>
  </si>
  <si>
    <t>ตำแหน่ง……………….…………………………………</t>
  </si>
  <si>
    <t>วันที่………………………………………………………</t>
  </si>
  <si>
    <t>……………………………………………………………………………………………………………………………………………………….</t>
  </si>
  <si>
    <r>
      <t>หมายเหตุ</t>
    </r>
    <r>
      <rPr>
        <sz val="14"/>
        <rFont val="Cordia New"/>
        <family val="2"/>
      </rPr>
      <t>……………………………………………………………………………………………………………………………………………</t>
    </r>
  </si>
  <si>
    <t>หลักฐานการจ่ายเงินค่าใช้จ่ายในการเดินทางไปราชการ</t>
  </si>
  <si>
    <t>ลำดับที่</t>
  </si>
  <si>
    <t>ชื่อ</t>
  </si>
  <si>
    <t>ตำแหน่ง</t>
  </si>
  <si>
    <t>ค่าเบี้ยเลี้ยง</t>
  </si>
  <si>
    <t>ค่าเช่าที่พัก</t>
  </si>
  <si>
    <t>ค่าพาหนะ</t>
  </si>
  <si>
    <t>ค่าใช้จ่ายอื่น</t>
  </si>
  <si>
    <t>ค่าใช้จ่าย</t>
  </si>
  <si>
    <t>รวม</t>
  </si>
  <si>
    <t>ลายมือชื่อ</t>
  </si>
  <si>
    <t>ผู้รับเงิน</t>
  </si>
  <si>
    <t>วัน เดือน ปี</t>
  </si>
  <si>
    <t>ที่รับเงิน</t>
  </si>
  <si>
    <t>หมายเหตุ</t>
  </si>
  <si>
    <t>รวมเงิน</t>
  </si>
  <si>
    <t>ส่วนที่ 2</t>
  </si>
  <si>
    <t xml:space="preserve">     แบบ 8708</t>
  </si>
  <si>
    <t>ประกอบในเบิกค่าใช้จ่ายในการเดินทางของ………………………………….……………………………………..ลงวันที่…………เดือน……………….พ.ศ……………….</t>
  </si>
  <si>
    <r>
      <t>คำชี้แจง</t>
    </r>
    <r>
      <rPr>
        <sz val="14"/>
        <rFont val="Cordia New"/>
        <family val="0"/>
      </rPr>
      <t xml:space="preserve">  1. ค่าเบี้ยเลี้ยงและค่าเช่าที่พักให้ระบุอัตราวันละและจำนวนวันที่ขอเบิกของแต่ละบุคคลในช่องหมายเหตุ</t>
    </r>
  </si>
  <si>
    <t xml:space="preserve">             2. ให้ผู้มีสิทธิแต่ละคนเป็นผู้ลงลายมือชื่อผู้รับเงินและวันเดือนปีที่ได้รับเงินกรณีเป็นการรับจากเงินยืม ให้ระบุวันที่ที่ได้รับจากเงินยืม</t>
  </si>
  <si>
    <t xml:space="preserve">             3. ผู้จ่ายเงินหมายถึงผู้ที่ขอยืมเงินจากทางราชการ และจ่ายเงินยืมนั้นให้แก่ผู้เดินทางแต่ละคน เป็นผู้ลงลายมือชื่อผู้จ่ายเงิน</t>
  </si>
  <si>
    <t>ลงชื่อ……………...…………………………ผู้ขอรับเงิน</t>
  </si>
  <si>
    <t>-4-</t>
  </si>
  <si>
    <t>จุฬาลงกรณ์มหาวิทยาลัย</t>
  </si>
  <si>
    <t>คณะ/สถาบัน</t>
  </si>
  <si>
    <t>ดังรายการต่อไปนี้</t>
  </si>
  <si>
    <t>รายการ</t>
  </si>
  <si>
    <t>จำนวนเงิน</t>
  </si>
  <si>
    <t>ข้าพเจ้าขอรับรองว่าได้ขอเบิกจ่ายตามความเป็นจริงดังแสดงในใบเบิกค่าใช้จ่ายในการเดินทางไปราชการ  ทุกประการ</t>
  </si>
  <si>
    <t>ลงชื่อ…………………………………..ผู้ขอเบิก</t>
  </si>
  <si>
    <t>ลงชื่อ…………………………………..ผู้รับเงิน</t>
  </si>
  <si>
    <t>กรณีที่พักแรมในยานพาหนะ   เบิกค่าเบี้ยเลี้ยงได้ในอัตราเท่ากับวันที่มิได้พักแรม</t>
  </si>
  <si>
    <t>จากเงินยืมตามสัญญาเลขที่………………………………………….วันที่………………………………………………………</t>
  </si>
  <si>
    <t>ใบสำคัญรับเงินการเดินทางไปราชการ ต่างประเทศ</t>
  </si>
  <si>
    <t>(นางสาวชลาลัย   ดอกพวง)</t>
  </si>
  <si>
    <t>ตำแหน่ง     หัวหน้าหน่วยการเงิน</t>
  </si>
  <si>
    <t>รศ.ดร</t>
  </si>
  <si>
    <t>อ.ดร</t>
  </si>
  <si>
    <t>ตามสัญญาเงินยืมเลขที่…....วันที่….....…</t>
  </si>
  <si>
    <t>นางชมพู     สีเพลิง</t>
  </si>
  <si>
    <t>นายทองคำ   ชั่งเงิน</t>
  </si>
  <si>
    <t>ข้าพเจ้า…นายทองคำ   ชั่งเงิน………………………………………………...ตำแหน่ง……รองศาสตราจารย์ ดร....…………………………..</t>
  </si>
  <si>
    <t>……............………………………………………………………………………………………………………………………………………</t>
  </si>
  <si>
    <t>เดินทาง 10 ชม.</t>
  </si>
  <si>
    <t>รวมเวลาไปราชการครั้งนี้………11………………..วัน………………………...…..ชั่วโมง</t>
  </si>
  <si>
    <t xml:space="preserve">               ( นายทองคำ                ชั่งเงิน )</t>
  </si>
  <si>
    <t>ตำแหน่ง  รองศาสตราจารย์  ดร.</t>
  </si>
  <si>
    <t>ข้าพเจ้า……นายทองคำ   ชั่งเงิน...………………………….อยู่บ้านเลขที่…4/53……….ถนน…สุรวงศ์……..ตำบล บางรัก……….</t>
  </si>
  <si>
    <t>เขต(อำเภอ)…บางรัก…………...………จังหวัด……กทม....………………….ได้รับเงินจาก</t>
  </si>
  <si>
    <t>อื่นๆ………ค่าตั๋วเครื่องบินไปกลับ…………………………………………………………………</t>
  </si>
  <si>
    <t xml:space="preserve">           (นายทองคำ            ชั่งเงิน..)</t>
  </si>
  <si>
    <t>รวมเงิน (ตัวอักษร) (หนึ่งแสนสองหมื่นหกพันสี่สิบสองบาทถ้วน)</t>
  </si>
  <si>
    <t xml:space="preserve">             (นางชมพู           สีเพลิง.)</t>
  </si>
  <si>
    <t>ข้าพเจ้า……นางชมพู     สีเพลิง………………………….อยู่บ้านเลขที่…37/4-5……….ถนน…สุรวงศ์……..ตำบล สุริยวงศ์……….</t>
  </si>
  <si>
    <t>รวมเงิน (ตัวอักษร) (หนี่งแสนห้าหมื่นสองพันเก้าร้อยบาทถ้วน)</t>
  </si>
  <si>
    <t>ประเทศไทย  วันที่....30.….เดือน…ต.ค......พ.ศ.2555…เวลา..…23.45....น..</t>
  </si>
  <si>
    <t>คณบดี</t>
  </si>
  <si>
    <t>วันที่……5…….เดือน…พ.ย…....พ.ศ…2555…….</t>
  </si>
  <si>
    <t xml:space="preserve">                  (  นายทองคำ             ชั่งเงิน...)</t>
  </si>
  <si>
    <t>วันที่…5.………เดือน…พ.ย.……………..พ.ศ. 2555………</t>
  </si>
  <si>
    <t>เขียนที่…..คณะครุศาสตร์  จุฬาฯ</t>
  </si>
  <si>
    <t>ที่ทำการ  คณะครุศาสตร์ จุฬาฯ</t>
  </si>
  <si>
    <t xml:space="preserve">                ตำแหน่ง       รองศาสตราจารย์  ดร.</t>
  </si>
  <si>
    <t>............………………………………………………………………………………………………………….….……โดยออกเดินทางจาก</t>
  </si>
  <si>
    <t>เดินทางไปปฏิบัติราชการ…....ณ  ประเทศนิวซีแลนด์...........…………………………………………………………………………………..</t>
  </si>
  <si>
    <t xml:space="preserve">        (…………………………………………………….)</t>
  </si>
  <si>
    <t xml:space="preserve">     วันที่…………………….......……..</t>
  </si>
  <si>
    <t xml:space="preserve">            ตำแหน่ง……………………………………………</t>
  </si>
  <si>
    <t>วันละ 13,300.-</t>
  </si>
  <si>
    <t>วันละ 10,538.-</t>
  </si>
  <si>
    <t>จำนวนเงินรวมทั้งสิ้น (ตัวอักษร)….สองแสนเจ็ดหมื่นแปดพันเก้าร้อยสี่สิบสองบาทถ้วน……………………….……ลงชื่อ…………………………………………………ผู้จ่ายเงิน</t>
  </si>
  <si>
    <t>ได้รับเงินค่าใช้จ่ายในการเดินทางไปราชการ จำนวน……278,942………………………………………….บาท</t>
  </si>
  <si>
    <t>(.......สองแสนเจ็ดหมื่นแปดพันเก้าร้อยสี่สิบสองบาทถ้วน…………………………………………...….) ไว้เป็นการถูกต้องแล้ว</t>
  </si>
  <si>
    <t>รวม…  224,942… .บาท</t>
  </si>
  <si>
    <t>รวม……….….……บาท</t>
  </si>
  <si>
    <t>รวม…. 54,000.…บาท</t>
  </si>
  <si>
    <t xml:space="preserve"> รวม…...……..….บาท</t>
  </si>
  <si>
    <t xml:space="preserve">ค่าเบี้ยเลี้ยงเดินทางประเภท...……เหมาจ่าย…….….จำนวน……...11....……….วัน    </t>
  </si>
  <si>
    <t xml:space="preserve">ค่าเช่าที่พักประเภท………………………………….จำนวน………..............…….วัน        </t>
  </si>
  <si>
    <t xml:space="preserve">ค่าใช้จ่ายอื่น…………………………………………...................…………..       </t>
  </si>
  <si>
    <t>รวมเงินทั้งสิ้น……..…….………278,942……..บาท</t>
  </si>
  <si>
    <t>สัญญายืมเงินเลขที่…………1/56…………..…………………………………..………..วันที่……15 ตค. 55………ส่วนที่ 1</t>
  </si>
  <si>
    <t>ชื่อผู้ยืม……รศ.ดร.ทองคำ  ชั่งเงิน………………....จำนวนเงิน……300,000…………บาท    แบบ 8708</t>
  </si>
  <si>
    <t>ตามคำสั่ง/บันทึก ที่…………257/2555……..…………...….ลงวันที่…….1 ตุลาคม 2555…………………ได้อนุมัติให้</t>
  </si>
  <si>
    <t>สังกัด……คณะครุศาสตร์   ภาควิชา……………………………………………...พร้อมด้วย…..……………นางชมพู     สีเพลิง</t>
  </si>
  <si>
    <t>................................................................................................................................................................................................................................</t>
  </si>
  <si>
    <t xml:space="preserve">ค่าพาหนะ……ค่าตั๋วเครื่องบิน....…ไป-กลับ........………………………..      </t>
  </si>
  <si>
    <t>(ศาสตราจารย์ ดร.ศิริชัย    กาญจนวาสี)</t>
  </si>
  <si>
    <t xml:space="preserve"> ตำแหน่ง  คณบดี</t>
  </si>
  <si>
    <t>ตำแหน่ง อาจารย์ ดร.</t>
  </si>
  <si>
    <t>วันที่     5  พฤศจิกายน  2555</t>
  </si>
  <si>
    <t>ชื่อส่วนราชการ…………คณะครุศาสตร์   จุฬาฯ.......………….…………………จังหวัด………………กรุงเทพมหานคร…………………………………</t>
  </si>
  <si>
    <t>จำนวนเงิน(ตัวอักษร)….สองแสนเจ็ดหมื่นแปดพันเก้าร้อยสี่สิบสองบาทถ้วน……………………………………………</t>
  </si>
  <si>
    <t>ตั้งแต่วันที่..…19.........เดือน…ต.ค..…..พ.ศ…2555.…...เวลา....19.30.....น.</t>
  </si>
  <si>
    <t>-2-</t>
  </si>
  <si>
    <t>ค่าเบี้ยเลี้ยงเดินทาง ค่าเช่าที่พัก เหมาจ่าย และค่าใช้จ่ายอื่นที่เกี่ยวข้องเหมาจ่าย จำนวนวันที่พักแรม</t>
  </si>
  <si>
    <r>
      <t>ประเทศ......</t>
    </r>
    <r>
      <rPr>
        <b/>
        <sz val="14"/>
        <rFont val="Cordia New"/>
        <family val="2"/>
      </rPr>
      <t>..นิวซีแลนด์</t>
    </r>
    <r>
      <rPr>
        <sz val="14"/>
        <rFont val="Cordia New"/>
        <family val="2"/>
      </rPr>
      <t>.... จำนวนวันที่พักแรม.......</t>
    </r>
    <r>
      <rPr>
        <b/>
        <sz val="14"/>
        <rFont val="Cordia New"/>
        <family val="2"/>
      </rPr>
      <t>.9</t>
    </r>
    <r>
      <rPr>
        <sz val="14"/>
        <rFont val="Cordia New"/>
        <family val="2"/>
      </rPr>
      <t>.........วัน ๆ ละ.......</t>
    </r>
    <r>
      <rPr>
        <b/>
        <sz val="14"/>
        <rFont val="Cordia New"/>
        <family val="2"/>
      </rPr>
      <t>13,300</t>
    </r>
    <r>
      <rPr>
        <sz val="14"/>
        <rFont val="Cordia New"/>
        <family val="2"/>
      </rPr>
      <t>..... บาท</t>
    </r>
  </si>
  <si>
    <t>ประเทศ................................ จำนวนวันที่พักแรม...................วัน ๆ ละ......................... บาท</t>
  </si>
  <si>
    <t xml:space="preserve">ค่าเบี้ยเลี้ยง ในช่วงเดินทางที่มิได้พักแรม จำนวน.....2.........วัน ๆ ละ.......3,100........ บาท </t>
  </si>
  <si>
    <r>
      <t>ประเทศ......</t>
    </r>
    <r>
      <rPr>
        <b/>
        <sz val="14"/>
        <rFont val="Cordia New"/>
        <family val="2"/>
      </rPr>
      <t>..นิวซีแลนด์</t>
    </r>
    <r>
      <rPr>
        <sz val="14"/>
        <rFont val="Cordia New"/>
        <family val="2"/>
      </rPr>
      <t>.... จำนวนวันที่พักแรม.......</t>
    </r>
    <r>
      <rPr>
        <b/>
        <sz val="14"/>
        <rFont val="Cordia New"/>
        <family val="2"/>
      </rPr>
      <t>.9</t>
    </r>
    <r>
      <rPr>
        <sz val="14"/>
        <rFont val="Cordia New"/>
        <family val="2"/>
      </rPr>
      <t>.........วัน ๆ ละ.......</t>
    </r>
    <r>
      <rPr>
        <b/>
        <sz val="14"/>
        <rFont val="Cordia New"/>
        <family val="2"/>
      </rPr>
      <t>10,538</t>
    </r>
    <r>
      <rPr>
        <sz val="14"/>
        <rFont val="Cordia New"/>
        <family val="2"/>
      </rPr>
      <t>..... บาท</t>
    </r>
  </si>
  <si>
    <t xml:space="preserve">ค่าเบี้ยเลี้ยง ในช่วงเดินทางที่มิได้พักแรม จำนวน.....2.........วัน ๆ ละ.......2,100........ บาท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</si>
</sst>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6">
    <font>
      <sz val="14"/>
      <name val="Cordia New"/>
      <family val="0"/>
    </font>
    <font>
      <sz val="14"/>
      <name val="Monotype Sorts"/>
      <family val="0"/>
    </font>
    <font>
      <sz val="12"/>
      <name val="Cordia New"/>
      <family val="2"/>
    </font>
    <font>
      <u val="single"/>
      <sz val="14"/>
      <name val="Cordia New"/>
      <family val="2"/>
    </font>
    <font>
      <i/>
      <sz val="14"/>
      <name val="Cordia New"/>
      <family val="2"/>
    </font>
    <font>
      <b/>
      <sz val="16"/>
      <name val="Cordia New"/>
      <family val="2"/>
    </font>
    <font>
      <b/>
      <u val="single"/>
      <sz val="14"/>
      <name val="Cordia New"/>
      <family val="2"/>
    </font>
    <font>
      <b/>
      <sz val="14"/>
      <name val="Cordia New"/>
      <family val="2"/>
    </font>
    <font>
      <b/>
      <sz val="28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3"/>
      <name val="Arial"/>
      <family val="2"/>
    </font>
    <font>
      <b/>
      <sz val="36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4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 quotePrefix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2" fillId="33" borderId="0" xfId="0" applyFont="1" applyFill="1" applyAlignment="1" quotePrefix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33" borderId="18" xfId="0" applyFill="1" applyBorder="1" applyAlignment="1">
      <alignment horizontal="centerContinuous"/>
    </xf>
    <xf numFmtId="43" fontId="0" fillId="33" borderId="12" xfId="42" applyFont="1" applyFill="1" applyBorder="1" applyAlignment="1">
      <alignment/>
    </xf>
    <xf numFmtId="0" fontId="6" fillId="33" borderId="0" xfId="0" applyFont="1" applyFill="1" applyAlignment="1">
      <alignment horizontal="centerContinuous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3" fontId="0" fillId="33" borderId="15" xfId="42" applyFont="1" applyFill="1" applyBorder="1" applyAlignment="1">
      <alignment/>
    </xf>
    <xf numFmtId="43" fontId="0" fillId="33" borderId="16" xfId="42" applyFont="1" applyFill="1" applyBorder="1" applyAlignment="1">
      <alignment/>
    </xf>
    <xf numFmtId="43" fontId="0" fillId="33" borderId="17" xfId="42" applyFont="1" applyFill="1" applyBorder="1" applyAlignment="1">
      <alignment/>
    </xf>
    <xf numFmtId="43" fontId="0" fillId="33" borderId="15" xfId="0" applyNumberFormat="1" applyFill="1" applyBorder="1" applyAlignment="1">
      <alignment/>
    </xf>
    <xf numFmtId="43" fontId="0" fillId="33" borderId="16" xfId="0" applyNumberFormat="1" applyFill="1" applyBorder="1" applyAlignment="1">
      <alignment/>
    </xf>
    <xf numFmtId="43" fontId="0" fillId="33" borderId="17" xfId="0" applyNumberFormat="1" applyFill="1" applyBorder="1" applyAlignment="1">
      <alignment/>
    </xf>
    <xf numFmtId="43" fontId="0" fillId="33" borderId="12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43" fontId="0" fillId="33" borderId="15" xfId="42" applyFont="1" applyFill="1" applyBorder="1" applyAlignment="1">
      <alignment/>
    </xf>
    <xf numFmtId="43" fontId="0" fillId="33" borderId="16" xfId="42" applyFont="1" applyFill="1" applyBorder="1" applyAlignment="1">
      <alignment/>
    </xf>
    <xf numFmtId="43" fontId="0" fillId="0" borderId="0" xfId="42" applyFont="1" applyAlignment="1">
      <alignment/>
    </xf>
    <xf numFmtId="43" fontId="0" fillId="33" borderId="10" xfId="42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45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 quotePrefix="1">
      <alignment horizontal="center"/>
    </xf>
    <xf numFmtId="0" fontId="0" fillId="33" borderId="0" xfId="0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 quotePrefix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85725</xdr:rowOff>
    </xdr:from>
    <xdr:to>
      <xdr:col>0</xdr:col>
      <xdr:colOff>266700</xdr:colOff>
      <xdr:row>17</xdr:row>
      <xdr:rowOff>200025</xdr:rowOff>
    </xdr:to>
    <xdr:sp>
      <xdr:nvSpPr>
        <xdr:cNvPr id="1" name="Oval 1"/>
        <xdr:cNvSpPr>
          <a:spLocks/>
        </xdr:cNvSpPr>
      </xdr:nvSpPr>
      <xdr:spPr>
        <a:xfrm>
          <a:off x="152400" y="47434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152400</xdr:colOff>
      <xdr:row>17</xdr:row>
      <xdr:rowOff>95250</xdr:rowOff>
    </xdr:from>
    <xdr:to>
      <xdr:col>2</xdr:col>
      <xdr:colOff>276225</xdr:colOff>
      <xdr:row>17</xdr:row>
      <xdr:rowOff>209550</xdr:rowOff>
    </xdr:to>
    <xdr:sp>
      <xdr:nvSpPr>
        <xdr:cNvPr id="2" name="Oval 2"/>
        <xdr:cNvSpPr>
          <a:spLocks/>
        </xdr:cNvSpPr>
      </xdr:nvSpPr>
      <xdr:spPr>
        <a:xfrm>
          <a:off x="1047750" y="475297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85725</xdr:colOff>
      <xdr:row>17</xdr:row>
      <xdr:rowOff>95250</xdr:rowOff>
    </xdr:from>
    <xdr:to>
      <xdr:col>4</xdr:col>
      <xdr:colOff>200025</xdr:colOff>
      <xdr:row>17</xdr:row>
      <xdr:rowOff>209550</xdr:rowOff>
    </xdr:to>
    <xdr:sp>
      <xdr:nvSpPr>
        <xdr:cNvPr id="3" name="Oval 3"/>
        <xdr:cNvSpPr>
          <a:spLocks/>
        </xdr:cNvSpPr>
      </xdr:nvSpPr>
      <xdr:spPr>
        <a:xfrm>
          <a:off x="1971675" y="47529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219075</xdr:colOff>
      <xdr:row>21</xdr:row>
      <xdr:rowOff>76200</xdr:rowOff>
    </xdr:from>
    <xdr:to>
      <xdr:col>9</xdr:col>
      <xdr:colOff>342900</xdr:colOff>
      <xdr:row>21</xdr:row>
      <xdr:rowOff>190500</xdr:rowOff>
    </xdr:to>
    <xdr:sp>
      <xdr:nvSpPr>
        <xdr:cNvPr id="4" name="Oval 4"/>
        <xdr:cNvSpPr>
          <a:spLocks/>
        </xdr:cNvSpPr>
      </xdr:nvSpPr>
      <xdr:spPr>
        <a:xfrm>
          <a:off x="4905375" y="583882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114300</xdr:colOff>
      <xdr:row>18</xdr:row>
      <xdr:rowOff>95250</xdr:rowOff>
    </xdr:from>
    <xdr:to>
      <xdr:col>4</xdr:col>
      <xdr:colOff>228600</xdr:colOff>
      <xdr:row>18</xdr:row>
      <xdr:rowOff>209550</xdr:rowOff>
    </xdr:to>
    <xdr:sp>
      <xdr:nvSpPr>
        <xdr:cNvPr id="5" name="Oval 5"/>
        <xdr:cNvSpPr>
          <a:spLocks/>
        </xdr:cNvSpPr>
      </xdr:nvSpPr>
      <xdr:spPr>
        <a:xfrm>
          <a:off x="2000250" y="50292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609600</xdr:colOff>
      <xdr:row>18</xdr:row>
      <xdr:rowOff>85725</xdr:rowOff>
    </xdr:from>
    <xdr:to>
      <xdr:col>5</xdr:col>
      <xdr:colOff>733425</xdr:colOff>
      <xdr:row>18</xdr:row>
      <xdr:rowOff>200025</xdr:rowOff>
    </xdr:to>
    <xdr:sp>
      <xdr:nvSpPr>
        <xdr:cNvPr id="6" name="Oval 6"/>
        <xdr:cNvSpPr>
          <a:spLocks/>
        </xdr:cNvSpPr>
      </xdr:nvSpPr>
      <xdr:spPr>
        <a:xfrm>
          <a:off x="2809875" y="501967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152400</xdr:colOff>
      <xdr:row>18</xdr:row>
      <xdr:rowOff>85725</xdr:rowOff>
    </xdr:from>
    <xdr:to>
      <xdr:col>2</xdr:col>
      <xdr:colOff>276225</xdr:colOff>
      <xdr:row>18</xdr:row>
      <xdr:rowOff>200025</xdr:rowOff>
    </xdr:to>
    <xdr:sp>
      <xdr:nvSpPr>
        <xdr:cNvPr id="7" name="Oval 7"/>
        <xdr:cNvSpPr>
          <a:spLocks/>
        </xdr:cNvSpPr>
      </xdr:nvSpPr>
      <xdr:spPr>
        <a:xfrm>
          <a:off x="1047750" y="501967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676275</xdr:colOff>
      <xdr:row>21</xdr:row>
      <xdr:rowOff>85725</xdr:rowOff>
    </xdr:from>
    <xdr:to>
      <xdr:col>8</xdr:col>
      <xdr:colOff>57150</xdr:colOff>
      <xdr:row>21</xdr:row>
      <xdr:rowOff>200025</xdr:rowOff>
    </xdr:to>
    <xdr:sp>
      <xdr:nvSpPr>
        <xdr:cNvPr id="8" name="Oval 8"/>
        <xdr:cNvSpPr>
          <a:spLocks/>
        </xdr:cNvSpPr>
      </xdr:nvSpPr>
      <xdr:spPr>
        <a:xfrm>
          <a:off x="4010025" y="5848350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9525</xdr:rowOff>
    </xdr:from>
    <xdr:to>
      <xdr:col>7</xdr:col>
      <xdr:colOff>9525</xdr:colOff>
      <xdr:row>46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3343275" y="1073467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0</xdr:rowOff>
    </xdr:from>
    <xdr:to>
      <xdr:col>10</xdr:col>
      <xdr:colOff>1400175</xdr:colOff>
      <xdr:row>39</xdr:row>
      <xdr:rowOff>0</xdr:rowOff>
    </xdr:to>
    <xdr:sp>
      <xdr:nvSpPr>
        <xdr:cNvPr id="10" name="Line 23"/>
        <xdr:cNvSpPr>
          <a:spLocks/>
        </xdr:cNvSpPr>
      </xdr:nvSpPr>
      <xdr:spPr>
        <a:xfrm>
          <a:off x="19050" y="10725150"/>
          <a:ext cx="692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10</xdr:col>
      <xdr:colOff>1400175</xdr:colOff>
      <xdr:row>46</xdr:row>
      <xdr:rowOff>0</xdr:rowOff>
    </xdr:to>
    <xdr:sp>
      <xdr:nvSpPr>
        <xdr:cNvPr id="11" name="Line 33"/>
        <xdr:cNvSpPr>
          <a:spLocks/>
        </xdr:cNvSpPr>
      </xdr:nvSpPr>
      <xdr:spPr>
        <a:xfrm>
          <a:off x="19050" y="12658725"/>
          <a:ext cx="692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55</xdr:row>
      <xdr:rowOff>0</xdr:rowOff>
    </xdr:from>
    <xdr:to>
      <xdr:col>10</xdr:col>
      <xdr:colOff>1400175</xdr:colOff>
      <xdr:row>55</xdr:row>
      <xdr:rowOff>0</xdr:rowOff>
    </xdr:to>
    <xdr:sp>
      <xdr:nvSpPr>
        <xdr:cNvPr id="12" name="Line 34"/>
        <xdr:cNvSpPr>
          <a:spLocks/>
        </xdr:cNvSpPr>
      </xdr:nvSpPr>
      <xdr:spPr>
        <a:xfrm>
          <a:off x="19050" y="15144750"/>
          <a:ext cx="692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63</xdr:row>
      <xdr:rowOff>0</xdr:rowOff>
    </xdr:from>
    <xdr:to>
      <xdr:col>10</xdr:col>
      <xdr:colOff>1400175</xdr:colOff>
      <xdr:row>63</xdr:row>
      <xdr:rowOff>0</xdr:rowOff>
    </xdr:to>
    <xdr:sp>
      <xdr:nvSpPr>
        <xdr:cNvPr id="13" name="Line 35"/>
        <xdr:cNvSpPr>
          <a:spLocks/>
        </xdr:cNvSpPr>
      </xdr:nvSpPr>
      <xdr:spPr>
        <a:xfrm>
          <a:off x="19050" y="17354550"/>
          <a:ext cx="692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77</xdr:row>
      <xdr:rowOff>47625</xdr:rowOff>
    </xdr:from>
    <xdr:to>
      <xdr:col>9</xdr:col>
      <xdr:colOff>466725</xdr:colOff>
      <xdr:row>77</xdr:row>
      <xdr:rowOff>200025</xdr:rowOff>
    </xdr:to>
    <xdr:sp>
      <xdr:nvSpPr>
        <xdr:cNvPr id="14" name="Rectangle 39"/>
        <xdr:cNvSpPr>
          <a:spLocks/>
        </xdr:cNvSpPr>
      </xdr:nvSpPr>
      <xdr:spPr>
        <a:xfrm>
          <a:off x="4962525" y="21393150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78</xdr:row>
      <xdr:rowOff>47625</xdr:rowOff>
    </xdr:from>
    <xdr:to>
      <xdr:col>9</xdr:col>
      <xdr:colOff>466725</xdr:colOff>
      <xdr:row>78</xdr:row>
      <xdr:rowOff>200025</xdr:rowOff>
    </xdr:to>
    <xdr:sp>
      <xdr:nvSpPr>
        <xdr:cNvPr id="15" name="Rectangle 40"/>
        <xdr:cNvSpPr>
          <a:spLocks/>
        </xdr:cNvSpPr>
      </xdr:nvSpPr>
      <xdr:spPr>
        <a:xfrm>
          <a:off x="4962525" y="2166937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1190625</xdr:colOff>
      <xdr:row>81</xdr:row>
      <xdr:rowOff>9525</xdr:rowOff>
    </xdr:from>
    <xdr:to>
      <xdr:col>10</xdr:col>
      <xdr:colOff>1190625</xdr:colOff>
      <xdr:row>91</xdr:row>
      <xdr:rowOff>9525</xdr:rowOff>
    </xdr:to>
    <xdr:sp>
      <xdr:nvSpPr>
        <xdr:cNvPr id="16" name="Line 41"/>
        <xdr:cNvSpPr>
          <a:spLocks/>
        </xdr:cNvSpPr>
      </xdr:nvSpPr>
      <xdr:spPr>
        <a:xfrm>
          <a:off x="6734175" y="22698075"/>
          <a:ext cx="0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123825</xdr:colOff>
      <xdr:row>17</xdr:row>
      <xdr:rowOff>57150</xdr:rowOff>
    </xdr:from>
    <xdr:to>
      <xdr:col>4</xdr:col>
      <xdr:colOff>266700</xdr:colOff>
      <xdr:row>17</xdr:row>
      <xdr:rowOff>152400</xdr:rowOff>
    </xdr:to>
    <xdr:sp>
      <xdr:nvSpPr>
        <xdr:cNvPr id="17" name="ตัวเชื่อมต่อตรง 2"/>
        <xdr:cNvSpPr>
          <a:spLocks/>
        </xdr:cNvSpPr>
      </xdr:nvSpPr>
      <xdr:spPr>
        <a:xfrm flipV="1">
          <a:off x="2009775" y="4714875"/>
          <a:ext cx="1428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666750</xdr:colOff>
      <xdr:row>18</xdr:row>
      <xdr:rowOff>47625</xdr:rowOff>
    </xdr:from>
    <xdr:to>
      <xdr:col>5</xdr:col>
      <xdr:colOff>838200</xdr:colOff>
      <xdr:row>18</xdr:row>
      <xdr:rowOff>161925</xdr:rowOff>
    </xdr:to>
    <xdr:sp>
      <xdr:nvSpPr>
        <xdr:cNvPr id="18" name="ตัวเชื่อมต่อตรง 4"/>
        <xdr:cNvSpPr>
          <a:spLocks/>
        </xdr:cNvSpPr>
      </xdr:nvSpPr>
      <xdr:spPr>
        <a:xfrm flipV="1">
          <a:off x="2867025" y="4981575"/>
          <a:ext cx="171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371475</xdr:colOff>
      <xdr:row>77</xdr:row>
      <xdr:rowOff>219075</xdr:rowOff>
    </xdr:from>
    <xdr:to>
      <xdr:col>9</xdr:col>
      <xdr:colOff>523875</xdr:colOff>
      <xdr:row>78</xdr:row>
      <xdr:rowOff>152400</xdr:rowOff>
    </xdr:to>
    <xdr:sp>
      <xdr:nvSpPr>
        <xdr:cNvPr id="19" name="ตัวเชื่อมต่อตรง 8"/>
        <xdr:cNvSpPr>
          <a:spLocks/>
        </xdr:cNvSpPr>
      </xdr:nvSpPr>
      <xdr:spPr>
        <a:xfrm flipV="1">
          <a:off x="5057775" y="21564600"/>
          <a:ext cx="1524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112</xdr:row>
      <xdr:rowOff>47625</xdr:rowOff>
    </xdr:from>
    <xdr:to>
      <xdr:col>9</xdr:col>
      <xdr:colOff>466725</xdr:colOff>
      <xdr:row>112</xdr:row>
      <xdr:rowOff>200025</xdr:rowOff>
    </xdr:to>
    <xdr:sp>
      <xdr:nvSpPr>
        <xdr:cNvPr id="20" name="Rectangle 39"/>
        <xdr:cNvSpPr>
          <a:spLocks/>
        </xdr:cNvSpPr>
      </xdr:nvSpPr>
      <xdr:spPr>
        <a:xfrm>
          <a:off x="4962525" y="31546800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276225</xdr:colOff>
      <xdr:row>113</xdr:row>
      <xdr:rowOff>47625</xdr:rowOff>
    </xdr:from>
    <xdr:to>
      <xdr:col>9</xdr:col>
      <xdr:colOff>466725</xdr:colOff>
      <xdr:row>113</xdr:row>
      <xdr:rowOff>200025</xdr:rowOff>
    </xdr:to>
    <xdr:sp>
      <xdr:nvSpPr>
        <xdr:cNvPr id="21" name="Rectangle 40"/>
        <xdr:cNvSpPr>
          <a:spLocks/>
        </xdr:cNvSpPr>
      </xdr:nvSpPr>
      <xdr:spPr>
        <a:xfrm>
          <a:off x="4962525" y="3182302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1190625</xdr:colOff>
      <xdr:row>116</xdr:row>
      <xdr:rowOff>0</xdr:rowOff>
    </xdr:from>
    <xdr:to>
      <xdr:col>10</xdr:col>
      <xdr:colOff>1190625</xdr:colOff>
      <xdr:row>126</xdr:row>
      <xdr:rowOff>0</xdr:rowOff>
    </xdr:to>
    <xdr:sp>
      <xdr:nvSpPr>
        <xdr:cNvPr id="22" name="Line 41"/>
        <xdr:cNvSpPr>
          <a:spLocks/>
        </xdr:cNvSpPr>
      </xdr:nvSpPr>
      <xdr:spPr>
        <a:xfrm>
          <a:off x="6734175" y="32842200"/>
          <a:ext cx="0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371475</xdr:colOff>
      <xdr:row>112</xdr:row>
      <xdr:rowOff>219075</xdr:rowOff>
    </xdr:from>
    <xdr:to>
      <xdr:col>9</xdr:col>
      <xdr:colOff>523875</xdr:colOff>
      <xdr:row>113</xdr:row>
      <xdr:rowOff>152400</xdr:rowOff>
    </xdr:to>
    <xdr:sp>
      <xdr:nvSpPr>
        <xdr:cNvPr id="23" name="ตัวเชื่อมต่อตรง 36"/>
        <xdr:cNvSpPr>
          <a:spLocks/>
        </xdr:cNvSpPr>
      </xdr:nvSpPr>
      <xdr:spPr>
        <a:xfrm flipV="1">
          <a:off x="5057775" y="31718250"/>
          <a:ext cx="1524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266700</xdr:colOff>
      <xdr:row>21</xdr:row>
      <xdr:rowOff>38100</xdr:rowOff>
    </xdr:from>
    <xdr:to>
      <xdr:col>9</xdr:col>
      <xdr:colOff>438150</xdr:colOff>
      <xdr:row>21</xdr:row>
      <xdr:rowOff>152400</xdr:rowOff>
    </xdr:to>
    <xdr:sp>
      <xdr:nvSpPr>
        <xdr:cNvPr id="24" name="ตัวเชื่อมต่อตรง 37"/>
        <xdr:cNvSpPr>
          <a:spLocks/>
        </xdr:cNvSpPr>
      </xdr:nvSpPr>
      <xdr:spPr>
        <a:xfrm flipV="1">
          <a:off x="4953000" y="5800725"/>
          <a:ext cx="171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19050</xdr:colOff>
      <xdr:row>4</xdr:row>
      <xdr:rowOff>228600</xdr:rowOff>
    </xdr:from>
    <xdr:ext cx="4124325" cy="876300"/>
    <xdr:sp>
      <xdr:nvSpPr>
        <xdr:cNvPr id="25" name="สี่เหลี่ยมผืนผ้า 38"/>
        <xdr:cNvSpPr>
          <a:spLocks/>
        </xdr:cNvSpPr>
      </xdr:nvSpPr>
      <xdr:spPr>
        <a:xfrm>
          <a:off x="19050" y="1276350"/>
          <a:ext cx="41243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/>
            <a:t>ตัวอย่างเบี้ยเลี้ยง
</a:t>
          </a:r>
          <a:r>
            <a:rPr lang="en-US" cap="none" sz="2800" b="1" i="0" u="none" baseline="0"/>
            <a:t>ไปราชการต่างประเทศ</a:t>
          </a:r>
        </a:p>
      </xdr:txBody>
    </xdr:sp>
    <xdr:clientData/>
  </xdr:oneCellAnchor>
  <xdr:oneCellAnchor>
    <xdr:from>
      <xdr:col>1</xdr:col>
      <xdr:colOff>276225</xdr:colOff>
      <xdr:row>59</xdr:row>
      <xdr:rowOff>0</xdr:rowOff>
    </xdr:from>
    <xdr:ext cx="4124325" cy="876300"/>
    <xdr:sp>
      <xdr:nvSpPr>
        <xdr:cNvPr id="26" name="สี่เหลี่ยมผืนผ้า 39"/>
        <xdr:cNvSpPr>
          <a:spLocks/>
        </xdr:cNvSpPr>
      </xdr:nvSpPr>
      <xdr:spPr>
        <a:xfrm rot="20245144">
          <a:off x="781050" y="16249650"/>
          <a:ext cx="41243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/>
            <a:t>ตัวอย่างเบี้ยเลี้ยง
</a:t>
          </a:r>
          <a:r>
            <a:rPr lang="en-US" cap="none" sz="2800" b="1" i="0" u="none" baseline="0"/>
            <a:t>ไปราชการต่างประเทศ</a:t>
          </a:r>
        </a:p>
      </xdr:txBody>
    </xdr:sp>
    <xdr:clientData/>
  </xdr:oneCellAnchor>
  <xdr:oneCellAnchor>
    <xdr:from>
      <xdr:col>4</xdr:col>
      <xdr:colOff>257175</xdr:colOff>
      <xdr:row>83</xdr:row>
      <xdr:rowOff>47625</xdr:rowOff>
    </xdr:from>
    <xdr:ext cx="4124325" cy="876300"/>
    <xdr:sp>
      <xdr:nvSpPr>
        <xdr:cNvPr id="27" name="สี่เหลี่ยมผืนผ้า 40"/>
        <xdr:cNvSpPr>
          <a:spLocks/>
        </xdr:cNvSpPr>
      </xdr:nvSpPr>
      <xdr:spPr>
        <a:xfrm rot="20508632">
          <a:off x="2143125" y="23288625"/>
          <a:ext cx="41243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/>
            <a:t>ตัวอย่างเบี้ยเลี้ยง
</a:t>
          </a:r>
          <a:r>
            <a:rPr lang="en-US" cap="none" sz="2800" b="1" i="0" u="none" baseline="0"/>
            <a:t>ไปราชการต่างประเทศ</a:t>
          </a:r>
        </a:p>
      </xdr:txBody>
    </xdr:sp>
    <xdr:clientData/>
  </xdr:oneCellAnchor>
  <xdr:oneCellAnchor>
    <xdr:from>
      <xdr:col>0</xdr:col>
      <xdr:colOff>361950</xdr:colOff>
      <xdr:row>118</xdr:row>
      <xdr:rowOff>152400</xdr:rowOff>
    </xdr:from>
    <xdr:ext cx="4124325" cy="876300"/>
    <xdr:sp>
      <xdr:nvSpPr>
        <xdr:cNvPr id="28" name="สี่เหลี่ยมผืนผ้า 44"/>
        <xdr:cNvSpPr>
          <a:spLocks/>
        </xdr:cNvSpPr>
      </xdr:nvSpPr>
      <xdr:spPr>
        <a:xfrm rot="20938685">
          <a:off x="361950" y="33547050"/>
          <a:ext cx="41243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/>
            <a:t>ตัวอย่างเบี้ยเลี้ยง
</a:t>
          </a:r>
          <a:r>
            <a:rPr lang="en-US" cap="none" sz="2800" b="1" i="0" u="none" baseline="0"/>
            <a:t>ไปราชการต่างประเทศ</a:t>
          </a:r>
        </a:p>
      </xdr:txBody>
    </xdr:sp>
    <xdr:clientData/>
  </xdr:oneCellAnchor>
  <xdr:twoCellAnchor>
    <xdr:from>
      <xdr:col>10</xdr:col>
      <xdr:colOff>533400</xdr:colOff>
      <xdr:row>106</xdr:row>
      <xdr:rowOff>47625</xdr:rowOff>
    </xdr:from>
    <xdr:to>
      <xdr:col>10</xdr:col>
      <xdr:colOff>1343025</xdr:colOff>
      <xdr:row>108</xdr:row>
      <xdr:rowOff>142875</xdr:rowOff>
    </xdr:to>
    <xdr:sp>
      <xdr:nvSpPr>
        <xdr:cNvPr id="29" name="TextBox 33"/>
        <xdr:cNvSpPr txBox="1">
          <a:spLocks noChangeArrowheads="1"/>
        </xdr:cNvSpPr>
      </xdr:nvSpPr>
      <xdr:spPr>
        <a:xfrm>
          <a:off x="6076950" y="29765625"/>
          <a:ext cx="8096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workbookViewId="0" topLeftCell="A1">
      <selection activeCell="O90" sqref="O90"/>
    </sheetView>
  </sheetViews>
  <sheetFormatPr defaultColWidth="9.140625" defaultRowHeight="21.75"/>
  <cols>
    <col min="1" max="1" width="7.57421875" style="0" customWidth="1"/>
    <col min="2" max="2" width="5.8515625" style="0" customWidth="1"/>
    <col min="3" max="3" width="5.7109375" style="0" customWidth="1"/>
    <col min="5" max="5" width="4.7109375" style="0" customWidth="1"/>
    <col min="6" max="6" width="13.421875" style="0" customWidth="1"/>
    <col min="7" max="7" width="3.57421875" style="0" customWidth="1"/>
    <col min="8" max="8" width="11.140625" style="0" customWidth="1"/>
    <col min="10" max="10" width="12.8515625" style="0" customWidth="1"/>
    <col min="11" max="11" width="21.00390625" style="0" customWidth="1"/>
    <col min="12" max="12" width="12.140625" style="16" customWidth="1"/>
    <col min="14" max="14" width="18.57421875" style="0" customWidth="1"/>
  </cols>
  <sheetData>
    <row r="1" spans="1:12" ht="21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5"/>
    </row>
    <row r="2" spans="1:12" ht="21.75">
      <c r="A2" s="2" t="s">
        <v>116</v>
      </c>
      <c r="B2" s="2"/>
      <c r="C2" s="2"/>
      <c r="D2" s="2"/>
      <c r="E2" s="2"/>
      <c r="F2" s="2"/>
      <c r="G2" s="2"/>
      <c r="H2" s="2"/>
      <c r="I2" s="2"/>
      <c r="J2" s="2"/>
      <c r="K2" s="2"/>
      <c r="L2" s="5"/>
    </row>
    <row r="3" spans="1:12" ht="21.75">
      <c r="A3" s="2" t="s">
        <v>117</v>
      </c>
      <c r="B3" s="2"/>
      <c r="C3" s="2"/>
      <c r="D3" s="2"/>
      <c r="E3" s="2"/>
      <c r="F3" s="2"/>
      <c r="G3" s="2"/>
      <c r="H3" s="2"/>
      <c r="I3" s="2"/>
      <c r="J3" s="2"/>
      <c r="K3" s="2"/>
      <c r="L3" s="5"/>
    </row>
    <row r="4" spans="1:12" ht="17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5"/>
    </row>
    <row r="5" spans="1:12" ht="23.25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10"/>
    </row>
    <row r="6" spans="1:12" ht="21.75">
      <c r="A6" s="2"/>
      <c r="B6" s="11"/>
      <c r="C6" s="11"/>
      <c r="D6" s="11"/>
      <c r="E6" s="11"/>
      <c r="F6" s="11"/>
      <c r="G6" s="11"/>
      <c r="H6" s="11"/>
      <c r="I6" s="65" t="s">
        <v>96</v>
      </c>
      <c r="J6" s="11"/>
      <c r="K6" s="11"/>
      <c r="L6" s="14"/>
    </row>
    <row r="7" spans="1:12" ht="21.75">
      <c r="A7" s="2"/>
      <c r="B7" s="11"/>
      <c r="C7" s="11"/>
      <c r="D7" s="11"/>
      <c r="E7" s="11"/>
      <c r="F7" s="11"/>
      <c r="G7" s="11"/>
      <c r="H7" s="11"/>
      <c r="I7" s="65" t="s">
        <v>92</v>
      </c>
      <c r="J7" s="11"/>
      <c r="K7" s="11"/>
      <c r="L7" s="14"/>
    </row>
    <row r="8" spans="1:12" ht="21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5"/>
    </row>
    <row r="9" spans="1:12" ht="21.75">
      <c r="A9" s="2" t="s">
        <v>1</v>
      </c>
      <c r="B9" s="2" t="s">
        <v>3</v>
      </c>
      <c r="C9" s="2"/>
      <c r="D9" s="2"/>
      <c r="E9" s="2"/>
      <c r="F9" s="2"/>
      <c r="G9" s="2"/>
      <c r="H9" s="2"/>
      <c r="I9" s="2"/>
      <c r="J9" s="2"/>
      <c r="K9" s="2"/>
      <c r="L9" s="5"/>
    </row>
    <row r="10" spans="1:12" ht="21.75">
      <c r="A10" s="56" t="s">
        <v>2</v>
      </c>
      <c r="B10" s="56" t="s">
        <v>91</v>
      </c>
      <c r="C10" s="2"/>
      <c r="D10" s="2"/>
      <c r="E10" s="2"/>
      <c r="F10" s="2"/>
      <c r="G10" s="2"/>
      <c r="H10" s="2"/>
      <c r="I10" s="2"/>
      <c r="J10" s="2"/>
      <c r="K10" s="2"/>
      <c r="L10" s="5"/>
    </row>
    <row r="11" spans="1:12" ht="21.75">
      <c r="A11" s="2"/>
      <c r="B11" s="2"/>
      <c r="C11" s="56" t="s">
        <v>118</v>
      </c>
      <c r="D11" s="2"/>
      <c r="E11" s="2"/>
      <c r="F11" s="2"/>
      <c r="G11" s="2"/>
      <c r="H11" s="2"/>
      <c r="I11" s="2"/>
      <c r="J11" s="2"/>
      <c r="K11" s="2"/>
      <c r="L11" s="5"/>
    </row>
    <row r="12" spans="1:13" ht="21.75">
      <c r="A12" s="56" t="s">
        <v>76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5"/>
      <c r="M12" s="1"/>
    </row>
    <row r="13" spans="1:12" ht="21.75">
      <c r="A13" s="56" t="s">
        <v>119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5"/>
    </row>
    <row r="14" spans="1:12" ht="21.75">
      <c r="A14" s="56" t="s">
        <v>120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</row>
    <row r="15" spans="1:12" ht="21.75">
      <c r="A15" s="56" t="s">
        <v>77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5"/>
    </row>
    <row r="16" spans="1:12" ht="21.75">
      <c r="A16" s="56" t="s">
        <v>99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5"/>
    </row>
    <row r="17" spans="1:14" ht="21.75">
      <c r="A17" s="56" t="s">
        <v>98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5"/>
      <c r="N17" s="57" t="s">
        <v>78</v>
      </c>
    </row>
    <row r="18" spans="1:12" ht="21.75">
      <c r="A18" s="2"/>
      <c r="B18" s="2" t="s">
        <v>4</v>
      </c>
      <c r="C18" s="3"/>
      <c r="D18" s="2" t="s">
        <v>5</v>
      </c>
      <c r="E18" s="2"/>
      <c r="F18" s="2" t="s">
        <v>6</v>
      </c>
      <c r="G18" s="56" t="s">
        <v>128</v>
      </c>
      <c r="H18" s="2"/>
      <c r="I18" s="2"/>
      <c r="J18" s="2"/>
      <c r="K18" s="2"/>
      <c r="L18" s="5"/>
    </row>
    <row r="19" spans="1:12" ht="21.75">
      <c r="A19" s="56" t="s">
        <v>7</v>
      </c>
      <c r="B19" s="2"/>
      <c r="C19" s="3"/>
      <c r="D19" s="2" t="s">
        <v>4</v>
      </c>
      <c r="E19" s="2"/>
      <c r="F19" s="2" t="s">
        <v>5</v>
      </c>
      <c r="G19" s="56" t="s">
        <v>90</v>
      </c>
      <c r="I19" s="2"/>
      <c r="J19" s="2"/>
      <c r="K19" s="2"/>
      <c r="L19" s="5"/>
    </row>
    <row r="20" spans="1:12" ht="21.75">
      <c r="A20" s="56" t="s">
        <v>79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5"/>
    </row>
    <row r="21" spans="1:12" ht="21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5"/>
    </row>
    <row r="22" spans="1:12" ht="21.75">
      <c r="A22" s="2"/>
      <c r="B22" s="2"/>
      <c r="C22" s="2" t="s">
        <v>28</v>
      </c>
      <c r="D22" s="2"/>
      <c r="E22" s="2"/>
      <c r="F22" s="2"/>
      <c r="G22" s="2"/>
      <c r="H22" s="2"/>
      <c r="I22" s="2"/>
      <c r="J22" s="2"/>
      <c r="K22" s="2"/>
      <c r="L22" s="5"/>
    </row>
    <row r="23" spans="1:12" ht="21.75">
      <c r="A23" s="56" t="s">
        <v>112</v>
      </c>
      <c r="B23" s="2"/>
      <c r="C23" s="2"/>
      <c r="D23" s="2"/>
      <c r="E23" s="2"/>
      <c r="F23" s="2"/>
      <c r="G23" s="2"/>
      <c r="H23" s="2"/>
      <c r="I23" s="2"/>
      <c r="J23" s="2" t="s">
        <v>108</v>
      </c>
      <c r="K23" s="2"/>
      <c r="L23" s="5"/>
    </row>
    <row r="24" spans="1:12" ht="21.75">
      <c r="A24" s="56" t="s">
        <v>113</v>
      </c>
      <c r="B24" s="2"/>
      <c r="C24" s="2"/>
      <c r="D24" s="2"/>
      <c r="E24" s="2"/>
      <c r="F24" s="2"/>
      <c r="G24" s="2"/>
      <c r="H24" s="2"/>
      <c r="I24" s="2"/>
      <c r="J24" s="2" t="s">
        <v>109</v>
      </c>
      <c r="K24" s="2"/>
      <c r="L24" s="5"/>
    </row>
    <row r="25" spans="1:12" ht="21.75">
      <c r="A25" s="56" t="s">
        <v>121</v>
      </c>
      <c r="B25" s="2"/>
      <c r="C25" s="2"/>
      <c r="D25" s="2"/>
      <c r="E25" s="2"/>
      <c r="F25" s="2"/>
      <c r="G25" s="2"/>
      <c r="H25" s="2"/>
      <c r="I25" s="2"/>
      <c r="J25" s="2" t="s">
        <v>110</v>
      </c>
      <c r="K25" s="2"/>
      <c r="L25" s="5"/>
    </row>
    <row r="26" spans="1:14" ht="21.75">
      <c r="A26" s="56" t="s">
        <v>114</v>
      </c>
      <c r="B26" s="2"/>
      <c r="C26" s="2"/>
      <c r="D26" s="2"/>
      <c r="E26" s="2"/>
      <c r="F26" s="2"/>
      <c r="G26" s="2"/>
      <c r="H26" s="2"/>
      <c r="I26" s="2"/>
      <c r="J26" s="2" t="s">
        <v>111</v>
      </c>
      <c r="K26" s="2"/>
      <c r="L26" s="5"/>
      <c r="N26" s="60"/>
    </row>
    <row r="27" spans="1:12" ht="21.75">
      <c r="A27" s="2"/>
      <c r="B27" s="2"/>
      <c r="C27" s="2"/>
      <c r="D27" s="2"/>
      <c r="E27" s="2"/>
      <c r="H27" s="56" t="s">
        <v>115</v>
      </c>
      <c r="J27" s="2"/>
      <c r="K27" s="2"/>
      <c r="L27" s="5"/>
    </row>
    <row r="28" spans="1:14" ht="21.75">
      <c r="A28" s="56" t="s">
        <v>127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5"/>
      <c r="N28" s="60"/>
    </row>
    <row r="29" spans="1:14" ht="21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5"/>
      <c r="N29" s="60"/>
    </row>
    <row r="30" spans="1:14" ht="21.75">
      <c r="A30" s="2"/>
      <c r="B30" s="2"/>
      <c r="C30" s="2" t="s">
        <v>8</v>
      </c>
      <c r="D30" s="2"/>
      <c r="E30" s="2"/>
      <c r="F30" s="2"/>
      <c r="G30" s="2"/>
      <c r="H30" s="2"/>
      <c r="I30" s="2"/>
      <c r="J30" s="2"/>
      <c r="K30" s="2"/>
      <c r="L30" s="5"/>
      <c r="N30" s="60"/>
    </row>
    <row r="31" spans="1:12" ht="21.75">
      <c r="A31" s="2" t="s">
        <v>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5"/>
    </row>
    <row r="32" spans="1:12" ht="21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5"/>
    </row>
    <row r="33" spans="1:12" ht="21.75">
      <c r="A33" s="2"/>
      <c r="B33" s="2"/>
      <c r="C33" s="2"/>
      <c r="D33" s="2"/>
      <c r="E33" s="2"/>
      <c r="F33" s="2"/>
      <c r="G33" s="2" t="s">
        <v>56</v>
      </c>
      <c r="H33" s="2"/>
      <c r="I33" s="2"/>
      <c r="J33" s="2"/>
      <c r="K33" s="2"/>
      <c r="L33" s="5"/>
    </row>
    <row r="34" spans="1:12" ht="21.75">
      <c r="A34" s="2"/>
      <c r="B34" s="2"/>
      <c r="C34" s="2"/>
      <c r="D34" s="2"/>
      <c r="E34" s="2"/>
      <c r="F34" s="2"/>
      <c r="G34" s="56" t="s">
        <v>93</v>
      </c>
      <c r="H34" s="2"/>
      <c r="I34" s="2"/>
      <c r="J34" s="2"/>
      <c r="K34" s="2"/>
      <c r="L34" s="5"/>
    </row>
    <row r="35" spans="1:12" ht="21.75">
      <c r="A35" s="2"/>
      <c r="B35" s="2"/>
      <c r="C35" s="2"/>
      <c r="D35" s="2"/>
      <c r="E35" s="2"/>
      <c r="F35" s="2"/>
      <c r="G35" s="56" t="s">
        <v>97</v>
      </c>
      <c r="H35" s="2"/>
      <c r="I35" s="2"/>
      <c r="J35" s="2"/>
      <c r="K35" s="2"/>
      <c r="L35" s="5"/>
    </row>
    <row r="36" spans="1:12" ht="21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5"/>
    </row>
    <row r="37" spans="1:12" ht="21.75">
      <c r="A37" s="72" t="s">
        <v>129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5"/>
    </row>
    <row r="38" spans="1:12" ht="21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5"/>
    </row>
    <row r="39" spans="1:12" ht="21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"/>
    </row>
    <row r="40" spans="1:12" ht="21.75">
      <c r="A40" s="5" t="s">
        <v>10</v>
      </c>
      <c r="B40" s="5"/>
      <c r="C40" s="5"/>
      <c r="D40" s="5"/>
      <c r="E40" s="5"/>
      <c r="F40" s="5"/>
      <c r="G40" s="5"/>
      <c r="H40" s="5" t="s">
        <v>12</v>
      </c>
      <c r="I40" s="5"/>
      <c r="J40" s="5"/>
      <c r="K40" s="5"/>
      <c r="L40" s="5"/>
    </row>
    <row r="41" spans="1:12" ht="21.75">
      <c r="A41" s="5" t="s">
        <v>11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21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5"/>
    </row>
    <row r="43" spans="1:12" ht="21.75">
      <c r="A43" s="12" t="s">
        <v>24</v>
      </c>
      <c r="B43" s="12"/>
      <c r="C43" s="12"/>
      <c r="D43" s="12"/>
      <c r="E43" s="12"/>
      <c r="F43" s="12"/>
      <c r="G43" s="12"/>
      <c r="H43" s="69" t="s">
        <v>25</v>
      </c>
      <c r="I43" s="69"/>
      <c r="J43" s="69"/>
      <c r="K43" s="67"/>
      <c r="L43" s="10"/>
    </row>
    <row r="44" spans="1:12" ht="21.75">
      <c r="A44" s="12" t="s">
        <v>69</v>
      </c>
      <c r="B44" s="12"/>
      <c r="C44" s="12"/>
      <c r="D44" s="12"/>
      <c r="E44" s="12"/>
      <c r="F44" s="12"/>
      <c r="G44" s="12"/>
      <c r="H44" s="69" t="s">
        <v>122</v>
      </c>
      <c r="I44" s="69"/>
      <c r="J44" s="69"/>
      <c r="K44" s="67"/>
      <c r="L44" s="10"/>
    </row>
    <row r="45" spans="1:12" ht="21.75">
      <c r="A45" s="12" t="s">
        <v>70</v>
      </c>
      <c r="B45" s="12"/>
      <c r="C45" s="12"/>
      <c r="D45" s="12"/>
      <c r="E45" s="12"/>
      <c r="F45" s="12"/>
      <c r="G45" s="12"/>
      <c r="H45" s="70" t="s">
        <v>123</v>
      </c>
      <c r="I45" s="70"/>
      <c r="J45" s="70"/>
      <c r="K45" s="71"/>
      <c r="L45" s="10"/>
    </row>
    <row r="46" spans="1:12" ht="21.75">
      <c r="A46" s="10" t="s">
        <v>21</v>
      </c>
      <c r="B46" s="10"/>
      <c r="C46" s="10"/>
      <c r="D46" s="10"/>
      <c r="E46" s="10"/>
      <c r="F46" s="10"/>
      <c r="G46" s="10"/>
      <c r="H46" s="67" t="s">
        <v>26</v>
      </c>
      <c r="I46" s="67"/>
      <c r="J46" s="67"/>
      <c r="K46" s="67"/>
      <c r="L46" s="10"/>
    </row>
    <row r="47" spans="1:12" ht="21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5"/>
    </row>
    <row r="48" spans="1:12" ht="21.75">
      <c r="A48" s="2"/>
      <c r="B48" s="2"/>
      <c r="C48" s="56" t="s">
        <v>106</v>
      </c>
      <c r="D48" s="2"/>
      <c r="E48" s="2"/>
      <c r="F48" s="2"/>
      <c r="G48" s="2"/>
      <c r="H48" s="2"/>
      <c r="I48" s="2"/>
      <c r="J48" s="2"/>
      <c r="K48" s="2"/>
      <c r="L48" s="5"/>
    </row>
    <row r="49" spans="1:12" ht="21.75">
      <c r="A49" s="56" t="s">
        <v>107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5"/>
    </row>
    <row r="50" spans="1:12" ht="21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5"/>
    </row>
    <row r="51" spans="1:12" ht="21.75">
      <c r="A51" s="2" t="s">
        <v>13</v>
      </c>
      <c r="B51" s="2"/>
      <c r="C51" s="2"/>
      <c r="D51" s="2"/>
      <c r="E51" s="2"/>
      <c r="F51" s="2"/>
      <c r="G51" s="2"/>
      <c r="H51" s="6" t="s">
        <v>27</v>
      </c>
      <c r="I51" s="12"/>
      <c r="J51" s="12"/>
      <c r="K51" s="12"/>
      <c r="L51" s="14"/>
    </row>
    <row r="52" spans="1:12" ht="21.75">
      <c r="A52" s="56" t="s">
        <v>80</v>
      </c>
      <c r="B52" s="2"/>
      <c r="C52" s="2"/>
      <c r="D52" s="2"/>
      <c r="E52" s="2"/>
      <c r="F52" s="2"/>
      <c r="G52" s="2"/>
      <c r="H52" s="6" t="s">
        <v>29</v>
      </c>
      <c r="I52" s="12"/>
      <c r="J52" s="12"/>
      <c r="K52" s="12"/>
      <c r="L52" s="14"/>
    </row>
    <row r="53" spans="1:12" ht="21.75">
      <c r="A53" s="56" t="s">
        <v>81</v>
      </c>
      <c r="B53" s="2"/>
      <c r="C53" s="2"/>
      <c r="D53" s="2"/>
      <c r="E53" s="2"/>
      <c r="F53" s="2"/>
      <c r="G53" s="2"/>
      <c r="H53" s="6" t="s">
        <v>30</v>
      </c>
      <c r="I53" s="12"/>
      <c r="J53" s="12"/>
      <c r="K53" s="12"/>
      <c r="L53" s="14"/>
    </row>
    <row r="54" spans="1:12" ht="21.75">
      <c r="A54" s="2" t="s">
        <v>21</v>
      </c>
      <c r="B54" s="2"/>
      <c r="C54" s="2"/>
      <c r="D54" s="2"/>
      <c r="E54" s="2"/>
      <c r="F54" s="2"/>
      <c r="G54" s="2"/>
      <c r="H54" s="6" t="s">
        <v>31</v>
      </c>
      <c r="I54" s="12"/>
      <c r="J54" s="12"/>
      <c r="K54" s="12"/>
      <c r="L54" s="14"/>
    </row>
    <row r="55" spans="1:12" ht="21.75">
      <c r="A55" s="5" t="s">
        <v>67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21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21.75">
      <c r="A57" s="7" t="s">
        <v>33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5" t="s">
        <v>23</v>
      </c>
    </row>
    <row r="58" spans="1:12" ht="21.75">
      <c r="A58" s="2" t="s">
        <v>32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5" t="s">
        <v>23</v>
      </c>
    </row>
    <row r="59" spans="1:12" ht="21.75">
      <c r="A59" s="2" t="s">
        <v>32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5" t="s">
        <v>23</v>
      </c>
    </row>
    <row r="60" spans="1:12" ht="21.75">
      <c r="A60" s="2" t="s">
        <v>32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5" t="s">
        <v>23</v>
      </c>
    </row>
    <row r="61" spans="1:12" ht="21.75">
      <c r="A61" s="2" t="s">
        <v>32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5" t="s">
        <v>23</v>
      </c>
    </row>
    <row r="62" spans="1:12" ht="21.75">
      <c r="A62" s="2" t="s">
        <v>32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5" t="s">
        <v>23</v>
      </c>
    </row>
    <row r="63" spans="1:12" ht="21.75">
      <c r="A63" s="2" t="s">
        <v>32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 t="s">
        <v>23</v>
      </c>
    </row>
    <row r="64" spans="1:12" ht="21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21.75">
      <c r="A65" s="7" t="s">
        <v>14</v>
      </c>
      <c r="B65" s="2"/>
      <c r="C65" s="2" t="s">
        <v>22</v>
      </c>
      <c r="D65" s="2"/>
      <c r="E65" s="2"/>
      <c r="F65" s="2"/>
      <c r="G65" s="2"/>
      <c r="H65" s="2"/>
      <c r="I65" s="2"/>
      <c r="J65" s="2"/>
      <c r="K65" s="2"/>
      <c r="L65" s="5"/>
    </row>
    <row r="66" spans="1:12" ht="21.75">
      <c r="A66" s="2"/>
      <c r="B66" s="8"/>
      <c r="C66" s="2" t="s">
        <v>15</v>
      </c>
      <c r="D66" s="2"/>
      <c r="E66" s="2"/>
      <c r="F66" s="2"/>
      <c r="G66" s="2"/>
      <c r="H66" s="2"/>
      <c r="I66" s="2"/>
      <c r="J66" s="2"/>
      <c r="K66" s="2"/>
      <c r="L66" s="5"/>
    </row>
    <row r="67" spans="1:13" ht="21.75">
      <c r="A67" s="2"/>
      <c r="B67" s="8"/>
      <c r="C67" s="2" t="s">
        <v>16</v>
      </c>
      <c r="D67" s="2"/>
      <c r="E67" s="2"/>
      <c r="F67" s="2"/>
      <c r="G67" s="2"/>
      <c r="H67" s="2"/>
      <c r="I67" s="2"/>
      <c r="J67" s="2"/>
      <c r="K67" s="2"/>
      <c r="L67" s="5"/>
      <c r="M67" s="4"/>
    </row>
    <row r="68" spans="1:12" ht="21.75">
      <c r="A68" s="2"/>
      <c r="B68" s="8">
        <v>2</v>
      </c>
      <c r="C68" s="2" t="s">
        <v>17</v>
      </c>
      <c r="D68" s="2"/>
      <c r="E68" s="2"/>
      <c r="F68" s="2"/>
      <c r="G68" s="2"/>
      <c r="H68" s="2"/>
      <c r="I68" s="2"/>
      <c r="J68" s="2"/>
      <c r="K68" s="2"/>
      <c r="L68" s="5"/>
    </row>
    <row r="69" spans="1:12" ht="21.75">
      <c r="A69" s="2"/>
      <c r="B69" s="8"/>
      <c r="C69" s="2" t="s">
        <v>18</v>
      </c>
      <c r="D69" s="2"/>
      <c r="E69" s="2"/>
      <c r="F69" s="2"/>
      <c r="G69" s="2"/>
      <c r="H69" s="2"/>
      <c r="I69" s="2"/>
      <c r="J69" s="2"/>
      <c r="K69" s="2"/>
      <c r="L69" s="5"/>
    </row>
    <row r="70" spans="1:12" ht="21.75">
      <c r="A70" s="2"/>
      <c r="B70" s="8">
        <v>3</v>
      </c>
      <c r="C70" s="2" t="s">
        <v>20</v>
      </c>
      <c r="D70" s="2"/>
      <c r="E70" s="2"/>
      <c r="F70" s="2"/>
      <c r="G70" s="2"/>
      <c r="H70" s="2"/>
      <c r="I70" s="2"/>
      <c r="J70" s="2"/>
      <c r="K70" s="2"/>
      <c r="L70" s="5"/>
    </row>
    <row r="71" spans="1:12" ht="21.75">
      <c r="A71" s="2"/>
      <c r="B71" s="8"/>
      <c r="C71" s="2" t="s">
        <v>19</v>
      </c>
      <c r="D71" s="2"/>
      <c r="E71" s="2"/>
      <c r="F71" s="2"/>
      <c r="G71" s="2"/>
      <c r="H71" s="2"/>
      <c r="I71" s="2"/>
      <c r="J71" s="2"/>
      <c r="K71" s="2"/>
      <c r="L71" s="5"/>
    </row>
    <row r="72" spans="1:12" ht="21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5"/>
    </row>
    <row r="73" spans="1:12" ht="21.75">
      <c r="A73" s="38" t="s">
        <v>57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5"/>
    </row>
    <row r="74" spans="1:11" ht="31.5" customHeight="1">
      <c r="A74" s="13" t="s">
        <v>68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2" ht="21.75">
      <c r="A75" s="2"/>
      <c r="B75" s="11"/>
      <c r="C75" s="11"/>
      <c r="D75" s="11"/>
      <c r="E75" s="11"/>
      <c r="F75" s="2"/>
      <c r="G75" s="11"/>
      <c r="H75" s="65" t="s">
        <v>95</v>
      </c>
      <c r="I75" s="11"/>
      <c r="J75" s="11"/>
      <c r="K75" s="11"/>
      <c r="L75" s="17"/>
    </row>
    <row r="76" spans="1:11" ht="21.75">
      <c r="A76" s="2"/>
      <c r="B76" s="2"/>
      <c r="C76" s="2"/>
      <c r="D76" s="2"/>
      <c r="E76" s="2"/>
      <c r="F76" s="2"/>
      <c r="G76" s="2"/>
      <c r="H76" s="56" t="s">
        <v>94</v>
      </c>
      <c r="I76" s="2"/>
      <c r="J76" s="2"/>
      <c r="K76" s="2"/>
    </row>
    <row r="77" spans="1:11" ht="21.75">
      <c r="A77" s="56" t="s">
        <v>82</v>
      </c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21.75">
      <c r="A78" s="56" t="s">
        <v>83</v>
      </c>
      <c r="B78" s="2"/>
      <c r="C78" s="2"/>
      <c r="D78" s="2"/>
      <c r="E78" s="2"/>
      <c r="F78" s="2"/>
      <c r="G78" s="2"/>
      <c r="H78" s="2"/>
      <c r="I78" s="2"/>
      <c r="J78" s="2"/>
      <c r="K78" s="2" t="s">
        <v>58</v>
      </c>
    </row>
    <row r="79" spans="1:11" ht="21.75">
      <c r="A79" s="2"/>
      <c r="B79" s="2"/>
      <c r="C79" s="2"/>
      <c r="D79" s="2"/>
      <c r="E79" s="2"/>
      <c r="F79" s="2"/>
      <c r="G79" s="2"/>
      <c r="H79" s="2"/>
      <c r="I79" s="2"/>
      <c r="J79" s="2"/>
      <c r="K79" s="2" t="s">
        <v>59</v>
      </c>
    </row>
    <row r="80" spans="1:11" ht="25.5" customHeight="1">
      <c r="A80" s="2" t="s">
        <v>60</v>
      </c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36.75" customHeight="1">
      <c r="A81" s="39" t="s">
        <v>61</v>
      </c>
      <c r="B81" s="40"/>
      <c r="C81" s="40"/>
      <c r="D81" s="40"/>
      <c r="E81" s="40"/>
      <c r="F81" s="40"/>
      <c r="G81" s="40"/>
      <c r="H81" s="40"/>
      <c r="I81" s="40"/>
      <c r="J81" s="40"/>
      <c r="K81" s="28" t="s">
        <v>62</v>
      </c>
    </row>
    <row r="82" spans="1:11" ht="21.75">
      <c r="A82" s="30">
        <v>1</v>
      </c>
      <c r="B82" s="31" t="s">
        <v>130</v>
      </c>
      <c r="C82" s="31"/>
      <c r="D82" s="31"/>
      <c r="E82" s="31"/>
      <c r="F82" s="31"/>
      <c r="G82" s="31"/>
      <c r="H82" s="31"/>
      <c r="I82" s="31"/>
      <c r="J82" s="32"/>
      <c r="K82" s="41"/>
    </row>
    <row r="83" spans="1:11" ht="21.75">
      <c r="A83" s="33"/>
      <c r="B83" s="62" t="s">
        <v>131</v>
      </c>
      <c r="C83" s="5"/>
      <c r="D83" s="5"/>
      <c r="E83" s="5"/>
      <c r="F83" s="5"/>
      <c r="G83" s="5"/>
      <c r="H83" s="5"/>
      <c r="I83" s="5"/>
      <c r="J83" s="34"/>
      <c r="K83" s="41">
        <f>13300*9</f>
        <v>119700</v>
      </c>
    </row>
    <row r="84" spans="1:11" ht="21.75">
      <c r="A84" s="33"/>
      <c r="B84" s="5" t="s">
        <v>132</v>
      </c>
      <c r="C84" s="5"/>
      <c r="D84" s="5"/>
      <c r="E84" s="5"/>
      <c r="F84" s="5"/>
      <c r="G84" s="5"/>
      <c r="H84" s="5"/>
      <c r="I84" s="5"/>
      <c r="J84" s="34"/>
      <c r="K84" s="41"/>
    </row>
    <row r="85" spans="1:11" ht="21.75">
      <c r="A85" s="33"/>
      <c r="B85" s="5" t="s">
        <v>132</v>
      </c>
      <c r="C85" s="5"/>
      <c r="D85" s="5"/>
      <c r="E85" s="5"/>
      <c r="F85" s="5"/>
      <c r="G85" s="5"/>
      <c r="H85" s="5"/>
      <c r="I85" s="5"/>
      <c r="J85" s="34"/>
      <c r="K85" s="41"/>
    </row>
    <row r="86" spans="1:11" ht="21.75">
      <c r="A86" s="33"/>
      <c r="B86" s="5" t="s">
        <v>132</v>
      </c>
      <c r="C86" s="5"/>
      <c r="D86" s="5"/>
      <c r="E86" s="5"/>
      <c r="F86" s="5"/>
      <c r="G86" s="5"/>
      <c r="H86" s="5"/>
      <c r="I86" s="5"/>
      <c r="J86" s="34"/>
      <c r="K86" s="41"/>
    </row>
    <row r="87" spans="1:11" ht="21.75">
      <c r="A87" s="33"/>
      <c r="B87" s="5" t="s">
        <v>132</v>
      </c>
      <c r="C87" s="5"/>
      <c r="D87" s="5"/>
      <c r="E87" s="5"/>
      <c r="F87" s="5"/>
      <c r="G87" s="5"/>
      <c r="H87" s="5"/>
      <c r="I87" s="5"/>
      <c r="J87" s="34"/>
      <c r="K87" s="41"/>
    </row>
    <row r="88" spans="1:11" ht="21.75">
      <c r="A88" s="33"/>
      <c r="B88" s="5" t="s">
        <v>132</v>
      </c>
      <c r="C88" s="5"/>
      <c r="D88" s="5"/>
      <c r="E88" s="5"/>
      <c r="F88" s="5"/>
      <c r="G88" s="5"/>
      <c r="H88" s="5"/>
      <c r="I88" s="5"/>
      <c r="J88" s="34"/>
      <c r="K88" s="41"/>
    </row>
    <row r="89" spans="1:11" ht="21.75">
      <c r="A89" s="33">
        <v>2</v>
      </c>
      <c r="B89" s="62" t="s">
        <v>133</v>
      </c>
      <c r="C89" s="5"/>
      <c r="D89" s="5"/>
      <c r="E89" s="5"/>
      <c r="F89" s="5"/>
      <c r="G89" s="5"/>
      <c r="H89" s="5"/>
      <c r="I89" s="5"/>
      <c r="J89" s="34"/>
      <c r="K89" s="41">
        <f>3100*2</f>
        <v>6200</v>
      </c>
    </row>
    <row r="90" spans="1:11" ht="21.75">
      <c r="A90" s="35">
        <v>3</v>
      </c>
      <c r="B90" s="63" t="s">
        <v>84</v>
      </c>
      <c r="C90" s="36"/>
      <c r="D90" s="36"/>
      <c r="E90" s="36"/>
      <c r="F90" s="36"/>
      <c r="G90" s="36"/>
      <c r="H90" s="36"/>
      <c r="I90" s="36"/>
      <c r="J90" s="37"/>
      <c r="K90" s="41">
        <v>27000</v>
      </c>
    </row>
    <row r="91" spans="1:11" ht="31.5" customHeight="1">
      <c r="A91" s="2"/>
      <c r="B91" s="56" t="s">
        <v>89</v>
      </c>
      <c r="C91" s="2"/>
      <c r="D91" s="2"/>
      <c r="E91" s="2"/>
      <c r="F91" s="2"/>
      <c r="G91" s="2"/>
      <c r="H91" s="2"/>
      <c r="I91" s="2"/>
      <c r="J91" s="2" t="s">
        <v>49</v>
      </c>
      <c r="K91" s="41">
        <f>SUM(K83:K90)</f>
        <v>152900</v>
      </c>
    </row>
    <row r="92" spans="1:11" ht="21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21.75">
      <c r="A93" s="2"/>
      <c r="B93" s="2" t="s">
        <v>63</v>
      </c>
      <c r="C93" s="2"/>
      <c r="D93" s="2"/>
      <c r="E93" s="2"/>
      <c r="F93" s="2"/>
      <c r="G93" s="2"/>
      <c r="H93" s="2"/>
      <c r="I93" s="2"/>
      <c r="J93" s="2"/>
      <c r="K93" s="2"/>
    </row>
    <row r="94" spans="1:11" ht="21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21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21.75">
      <c r="A96" s="2" t="s">
        <v>64</v>
      </c>
      <c r="B96" s="2"/>
      <c r="C96" s="2"/>
      <c r="D96" s="2"/>
      <c r="E96" s="2"/>
      <c r="F96" s="2"/>
      <c r="G96" s="2"/>
      <c r="H96" s="2"/>
      <c r="I96" s="2" t="s">
        <v>65</v>
      </c>
      <c r="J96" s="2"/>
      <c r="K96" s="2"/>
    </row>
    <row r="97" spans="1:11" ht="21.75">
      <c r="A97" s="56" t="s">
        <v>85</v>
      </c>
      <c r="B97" s="2"/>
      <c r="C97" s="2"/>
      <c r="D97" s="2"/>
      <c r="E97" s="2"/>
      <c r="F97" s="2"/>
      <c r="G97" s="2"/>
      <c r="H97" s="2"/>
      <c r="I97" s="2" t="str">
        <f>+A97</f>
        <v>           (นายทองคำ            ชั่งเงิน..)</v>
      </c>
      <c r="J97" s="2"/>
      <c r="K97" s="2"/>
    </row>
    <row r="98" spans="1:11" ht="21.75">
      <c r="A98" s="2" t="s">
        <v>81</v>
      </c>
      <c r="B98" s="2"/>
      <c r="C98" s="2"/>
      <c r="D98" s="2"/>
      <c r="E98" s="2"/>
      <c r="F98" s="2"/>
      <c r="G98" s="2"/>
      <c r="H98" s="2"/>
      <c r="I98" s="2" t="str">
        <f>+A98</f>
        <v>ตำแหน่ง  รองศาสตราจารย์  ดร.</v>
      </c>
      <c r="J98" s="2"/>
      <c r="K98" s="2"/>
    </row>
    <row r="99" spans="1:11" ht="21.75">
      <c r="A99" s="2" t="s">
        <v>125</v>
      </c>
      <c r="B99" s="2"/>
      <c r="C99" s="2"/>
      <c r="D99" s="2"/>
      <c r="E99" s="2"/>
      <c r="F99" s="2"/>
      <c r="G99" s="2"/>
      <c r="H99" s="2"/>
      <c r="I99" s="2" t="str">
        <f>+A99</f>
        <v>วันที่     5  พฤศจิกายน  2555</v>
      </c>
      <c r="J99" s="2"/>
      <c r="K99" s="2"/>
    </row>
    <row r="103" spans="1:3" ht="21.75">
      <c r="A103" s="42" t="s">
        <v>48</v>
      </c>
      <c r="C103" s="2" t="s">
        <v>66</v>
      </c>
    </row>
    <row r="108" spans="1:12" ht="21.75">
      <c r="A108" s="38" t="s">
        <v>57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5"/>
    </row>
    <row r="109" spans="1:11" ht="31.5" customHeight="1">
      <c r="A109" s="13" t="s">
        <v>68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2" ht="21.75">
      <c r="A110" s="2"/>
      <c r="B110" s="11"/>
      <c r="C110" s="11"/>
      <c r="D110" s="11"/>
      <c r="E110" s="11"/>
      <c r="F110" s="2"/>
      <c r="G110" s="11"/>
      <c r="H110" s="65" t="s">
        <v>95</v>
      </c>
      <c r="I110" s="11"/>
      <c r="J110" s="11"/>
      <c r="K110" s="11"/>
      <c r="L110" s="17"/>
    </row>
    <row r="111" spans="1:11" ht="21.75">
      <c r="A111" s="2"/>
      <c r="B111" s="2"/>
      <c r="C111" s="2"/>
      <c r="D111" s="2"/>
      <c r="E111" s="2"/>
      <c r="F111" s="2"/>
      <c r="G111" s="2"/>
      <c r="H111" s="56" t="s">
        <v>94</v>
      </c>
      <c r="I111" s="2"/>
      <c r="J111" s="2"/>
      <c r="K111" s="2"/>
    </row>
    <row r="112" spans="1:11" ht="21.75">
      <c r="A112" s="56" t="s">
        <v>88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21.75">
      <c r="A113" s="56" t="s">
        <v>83</v>
      </c>
      <c r="B113" s="2"/>
      <c r="C113" s="2"/>
      <c r="D113" s="2"/>
      <c r="E113" s="2"/>
      <c r="F113" s="2"/>
      <c r="G113" s="2"/>
      <c r="H113" s="2"/>
      <c r="I113" s="2"/>
      <c r="J113" s="2"/>
      <c r="K113" s="2" t="s">
        <v>58</v>
      </c>
    </row>
    <row r="114" spans="1:11" ht="21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 t="s">
        <v>59</v>
      </c>
    </row>
    <row r="115" spans="1:11" ht="25.5" customHeight="1">
      <c r="A115" s="2" t="s">
        <v>60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36.75" customHeight="1">
      <c r="A116" s="39" t="s">
        <v>61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28" t="s">
        <v>62</v>
      </c>
    </row>
    <row r="117" spans="1:11" ht="21.75">
      <c r="A117" s="30">
        <v>1</v>
      </c>
      <c r="B117" s="31" t="s">
        <v>130</v>
      </c>
      <c r="C117" s="31"/>
      <c r="D117" s="31"/>
      <c r="E117" s="31"/>
      <c r="F117" s="31"/>
      <c r="G117" s="31"/>
      <c r="H117" s="31"/>
      <c r="I117" s="31"/>
      <c r="J117" s="32"/>
      <c r="K117" s="41"/>
    </row>
    <row r="118" spans="1:11" ht="21.75">
      <c r="A118" s="33"/>
      <c r="B118" s="62" t="s">
        <v>134</v>
      </c>
      <c r="C118" s="5"/>
      <c r="D118" s="5"/>
      <c r="E118" s="5"/>
      <c r="F118" s="5"/>
      <c r="G118" s="5"/>
      <c r="H118" s="5"/>
      <c r="I118" s="5"/>
      <c r="J118" s="34"/>
      <c r="K118" s="41">
        <f>10538*9</f>
        <v>94842</v>
      </c>
    </row>
    <row r="119" spans="1:13" ht="21.75">
      <c r="A119" s="33"/>
      <c r="B119" s="5" t="s">
        <v>132</v>
      </c>
      <c r="C119" s="5"/>
      <c r="D119" s="5"/>
      <c r="E119" s="5"/>
      <c r="F119" s="5"/>
      <c r="G119" s="5"/>
      <c r="H119" s="5"/>
      <c r="I119" s="5"/>
      <c r="J119" s="34"/>
      <c r="K119" s="41"/>
      <c r="M119" s="64"/>
    </row>
    <row r="120" spans="1:11" ht="21.75">
      <c r="A120" s="33"/>
      <c r="B120" s="5" t="s">
        <v>132</v>
      </c>
      <c r="C120" s="5"/>
      <c r="D120" s="5"/>
      <c r="E120" s="5"/>
      <c r="F120" s="5"/>
      <c r="G120" s="5"/>
      <c r="H120" s="5"/>
      <c r="I120" s="5"/>
      <c r="J120" s="34"/>
      <c r="K120" s="41"/>
    </row>
    <row r="121" spans="1:11" ht="21.75">
      <c r="A121" s="33"/>
      <c r="B121" s="5" t="s">
        <v>132</v>
      </c>
      <c r="C121" s="5"/>
      <c r="D121" s="5"/>
      <c r="E121" s="5"/>
      <c r="F121" s="5"/>
      <c r="G121" s="5"/>
      <c r="H121" s="5"/>
      <c r="I121" s="5"/>
      <c r="J121" s="34"/>
      <c r="K121" s="41"/>
    </row>
    <row r="122" spans="1:11" ht="21.75">
      <c r="A122" s="33"/>
      <c r="B122" s="5" t="s">
        <v>132</v>
      </c>
      <c r="C122" s="5"/>
      <c r="D122" s="5"/>
      <c r="E122" s="5"/>
      <c r="F122" s="5"/>
      <c r="G122" s="5"/>
      <c r="H122" s="5"/>
      <c r="I122" s="5"/>
      <c r="J122" s="34"/>
      <c r="K122" s="41"/>
    </row>
    <row r="123" spans="1:11" ht="21.75">
      <c r="A123" s="33"/>
      <c r="B123" s="5" t="s">
        <v>132</v>
      </c>
      <c r="C123" s="5"/>
      <c r="D123" s="5"/>
      <c r="E123" s="5"/>
      <c r="F123" s="5"/>
      <c r="G123" s="5"/>
      <c r="H123" s="5"/>
      <c r="I123" s="5"/>
      <c r="J123" s="34"/>
      <c r="K123" s="41"/>
    </row>
    <row r="124" spans="1:11" ht="21.75">
      <c r="A124" s="33">
        <v>2</v>
      </c>
      <c r="B124" s="62" t="s">
        <v>135</v>
      </c>
      <c r="C124" s="5"/>
      <c r="D124" s="5"/>
      <c r="E124" s="5"/>
      <c r="F124" s="5"/>
      <c r="G124" s="5"/>
      <c r="H124" s="5"/>
      <c r="I124" s="5"/>
      <c r="J124" s="34"/>
      <c r="K124" s="41">
        <f>2100*2</f>
        <v>4200</v>
      </c>
    </row>
    <row r="125" spans="1:11" ht="21.75">
      <c r="A125" s="35">
        <v>3</v>
      </c>
      <c r="B125" s="63" t="s">
        <v>84</v>
      </c>
      <c r="C125" s="36"/>
      <c r="D125" s="36"/>
      <c r="E125" s="36"/>
      <c r="F125" s="36"/>
      <c r="G125" s="36"/>
      <c r="H125" s="36"/>
      <c r="I125" s="36"/>
      <c r="J125" s="37"/>
      <c r="K125" s="41">
        <v>27000</v>
      </c>
    </row>
    <row r="126" spans="1:11" ht="31.5" customHeight="1">
      <c r="A126" s="2"/>
      <c r="B126" s="56" t="s">
        <v>86</v>
      </c>
      <c r="C126" s="2"/>
      <c r="D126" s="2"/>
      <c r="E126" s="2"/>
      <c r="F126" s="2"/>
      <c r="G126" s="2"/>
      <c r="H126" s="2"/>
      <c r="I126" s="2"/>
      <c r="J126" s="2" t="s">
        <v>49</v>
      </c>
      <c r="K126" s="41">
        <f>SUM(K118:K125)</f>
        <v>126042</v>
      </c>
    </row>
    <row r="127" spans="1:11" ht="21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21.75">
      <c r="A128" s="2"/>
      <c r="B128" s="2" t="s">
        <v>63</v>
      </c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21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21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21.75">
      <c r="A131" s="2" t="s">
        <v>64</v>
      </c>
      <c r="B131" s="2"/>
      <c r="C131" s="2"/>
      <c r="D131" s="2"/>
      <c r="E131" s="2"/>
      <c r="F131" s="2"/>
      <c r="G131" s="2"/>
      <c r="H131" s="2"/>
      <c r="I131" s="2" t="s">
        <v>65</v>
      </c>
      <c r="J131" s="2"/>
      <c r="K131" s="2"/>
    </row>
    <row r="132" spans="1:11" ht="21.75">
      <c r="A132" s="56" t="s">
        <v>87</v>
      </c>
      <c r="B132" s="2"/>
      <c r="C132" s="2"/>
      <c r="D132" s="2"/>
      <c r="E132" s="2"/>
      <c r="F132" s="2"/>
      <c r="G132" s="2"/>
      <c r="H132" s="2"/>
      <c r="I132" s="2" t="str">
        <f>+A132</f>
        <v>             (นางชมพู           สีเพลิง.)</v>
      </c>
      <c r="J132" s="2"/>
      <c r="K132" s="2"/>
    </row>
    <row r="133" spans="1:11" ht="21.75">
      <c r="A133" s="2" t="s">
        <v>124</v>
      </c>
      <c r="B133" s="2"/>
      <c r="C133" s="2"/>
      <c r="D133" s="2"/>
      <c r="E133" s="2"/>
      <c r="F133" s="2"/>
      <c r="G133" s="2"/>
      <c r="H133" s="2"/>
      <c r="I133" s="2" t="str">
        <f>+A133</f>
        <v>ตำแหน่ง อาจารย์ ดร.</v>
      </c>
      <c r="J133" s="2"/>
      <c r="K133" s="2"/>
    </row>
    <row r="134" spans="1:11" ht="21.75">
      <c r="A134" s="2" t="str">
        <f>+A99</f>
        <v>วันที่     5  พฤศจิกายน  2555</v>
      </c>
      <c r="B134" s="2"/>
      <c r="C134" s="2"/>
      <c r="D134" s="2"/>
      <c r="E134" s="2"/>
      <c r="F134" s="2"/>
      <c r="G134" s="2"/>
      <c r="H134" s="2"/>
      <c r="I134" s="2" t="str">
        <f>+A134</f>
        <v>วันที่     5  พฤศจิกายน  2555</v>
      </c>
      <c r="J134" s="2"/>
      <c r="K134" s="2"/>
    </row>
    <row r="138" spans="1:3" ht="21.75">
      <c r="A138" s="42" t="s">
        <v>48</v>
      </c>
      <c r="C138" s="2" t="s">
        <v>66</v>
      </c>
    </row>
  </sheetData>
  <sheetProtection/>
  <mergeCells count="6">
    <mergeCell ref="H46:K46"/>
    <mergeCell ref="A5:K5"/>
    <mergeCell ref="H44:K44"/>
    <mergeCell ref="H43:K43"/>
    <mergeCell ref="H45:K45"/>
    <mergeCell ref="A37:K37"/>
  </mergeCells>
  <printOptions horizontalCentered="1"/>
  <pageMargins left="0.5905511811023623" right="0.03937007874015748" top="0.7874015748031497" bottom="0.6692913385826772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24"/>
  <sheetViews>
    <sheetView zoomScalePageLayoutView="0" workbookViewId="0" topLeftCell="A1">
      <selection activeCell="E7" sqref="E7"/>
    </sheetView>
  </sheetViews>
  <sheetFormatPr defaultColWidth="9.140625" defaultRowHeight="26.25" customHeight="1"/>
  <cols>
    <col min="2" max="2" width="27.140625" style="0" customWidth="1"/>
    <col min="3" max="3" width="13.57421875" style="0" customWidth="1"/>
    <col min="4" max="4" width="11.421875" style="0" customWidth="1"/>
    <col min="5" max="5" width="10.421875" style="0" customWidth="1"/>
    <col min="6" max="7" width="11.00390625" style="0" customWidth="1"/>
    <col min="8" max="8" width="11.57421875" style="0" customWidth="1"/>
    <col min="9" max="9" width="16.7109375" style="0" customWidth="1"/>
    <col min="10" max="10" width="15.421875" style="0" customWidth="1"/>
    <col min="11" max="11" width="14.00390625" style="0" customWidth="1"/>
    <col min="13" max="13" width="11.7109375" style="0" customWidth="1"/>
  </cols>
  <sheetData>
    <row r="4" spans="1:11" ht="26.25" customHeight="1">
      <c r="A4" s="13" t="s">
        <v>34</v>
      </c>
      <c r="B4" s="12"/>
      <c r="C4" s="12"/>
      <c r="D4" s="12"/>
      <c r="E4" s="12"/>
      <c r="F4" s="12"/>
      <c r="G4" s="12"/>
      <c r="H4" s="12"/>
      <c r="I4" s="12"/>
      <c r="J4" s="12"/>
      <c r="K4" s="8" t="s">
        <v>50</v>
      </c>
    </row>
    <row r="5" spans="1:11" ht="26.25" customHeight="1">
      <c r="A5" s="12" t="s">
        <v>126</v>
      </c>
      <c r="B5" s="12"/>
      <c r="C5" s="12"/>
      <c r="D5" s="12"/>
      <c r="E5" s="12"/>
      <c r="F5" s="12"/>
      <c r="G5" s="12"/>
      <c r="H5" s="12"/>
      <c r="I5" s="12"/>
      <c r="J5" s="12"/>
      <c r="K5" s="2" t="s">
        <v>51</v>
      </c>
    </row>
    <row r="6" spans="1:11" ht="26.25" customHeight="1">
      <c r="A6" s="12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2"/>
    </row>
    <row r="7" spans="1:11" ht="26.25" customHeight="1">
      <c r="A7" s="73" t="s">
        <v>35</v>
      </c>
      <c r="B7" s="73" t="s">
        <v>36</v>
      </c>
      <c r="C7" s="73" t="s">
        <v>37</v>
      </c>
      <c r="D7" s="19" t="s">
        <v>42</v>
      </c>
      <c r="E7" s="19"/>
      <c r="F7" s="19"/>
      <c r="G7" s="19"/>
      <c r="H7" s="73" t="s">
        <v>43</v>
      </c>
      <c r="I7" s="18" t="s">
        <v>44</v>
      </c>
      <c r="J7" s="18" t="s">
        <v>46</v>
      </c>
      <c r="K7" s="73" t="s">
        <v>48</v>
      </c>
    </row>
    <row r="8" spans="1:11" ht="26.25" customHeight="1">
      <c r="A8" s="75"/>
      <c r="B8" s="75"/>
      <c r="C8" s="75"/>
      <c r="D8" s="20" t="s">
        <v>38</v>
      </c>
      <c r="E8" s="20" t="s">
        <v>39</v>
      </c>
      <c r="F8" s="20" t="s">
        <v>40</v>
      </c>
      <c r="G8" s="21" t="s">
        <v>41</v>
      </c>
      <c r="H8" s="74"/>
      <c r="I8" s="22" t="s">
        <v>45</v>
      </c>
      <c r="J8" s="22" t="s">
        <v>47</v>
      </c>
      <c r="K8" s="74"/>
    </row>
    <row r="9" spans="1:11" ht="26.25" customHeight="1">
      <c r="A9" s="43">
        <v>1</v>
      </c>
      <c r="B9" s="54" t="s">
        <v>75</v>
      </c>
      <c r="C9" s="43" t="s">
        <v>71</v>
      </c>
      <c r="D9" s="61">
        <f>13300*9+3100+3100</f>
        <v>125900</v>
      </c>
      <c r="E9" s="46"/>
      <c r="F9" s="46">
        <v>27000</v>
      </c>
      <c r="G9" s="23"/>
      <c r="H9" s="49">
        <f>+D9+F9</f>
        <v>152900</v>
      </c>
      <c r="I9" s="23"/>
      <c r="J9" s="23"/>
      <c r="K9" s="58" t="s">
        <v>103</v>
      </c>
    </row>
    <row r="10" spans="1:11" ht="26.25" customHeight="1">
      <c r="A10" s="44">
        <v>2</v>
      </c>
      <c r="B10" s="55" t="s">
        <v>74</v>
      </c>
      <c r="C10" s="44" t="s">
        <v>72</v>
      </c>
      <c r="D10" s="47">
        <f>10538*9+2100*2</f>
        <v>99042</v>
      </c>
      <c r="E10" s="47"/>
      <c r="F10" s="47">
        <v>27000</v>
      </c>
      <c r="G10" s="24"/>
      <c r="H10" s="50">
        <f>+D10+F10</f>
        <v>126042</v>
      </c>
      <c r="I10" s="24"/>
      <c r="J10" s="24"/>
      <c r="K10" s="59" t="s">
        <v>104</v>
      </c>
    </row>
    <row r="11" spans="1:11" ht="26.25" customHeight="1">
      <c r="A11" s="44"/>
      <c r="B11" s="24"/>
      <c r="C11" s="44"/>
      <c r="D11" s="47"/>
      <c r="E11" s="47"/>
      <c r="F11" s="47"/>
      <c r="G11" s="24"/>
      <c r="H11" s="50"/>
      <c r="I11" s="24"/>
      <c r="J11" s="24"/>
      <c r="K11" s="47"/>
    </row>
    <row r="12" spans="1:11" ht="26.25" customHeight="1">
      <c r="A12" s="44"/>
      <c r="B12" s="24"/>
      <c r="C12" s="44"/>
      <c r="D12" s="47"/>
      <c r="E12" s="47"/>
      <c r="F12" s="47"/>
      <c r="G12" s="24"/>
      <c r="H12" s="50"/>
      <c r="I12" s="24"/>
      <c r="J12" s="24"/>
      <c r="K12" s="47"/>
    </row>
    <row r="13" spans="1:11" ht="26.25" customHeight="1">
      <c r="A13" s="45"/>
      <c r="B13" s="25"/>
      <c r="C13" s="45"/>
      <c r="D13" s="48"/>
      <c r="E13" s="48"/>
      <c r="F13" s="48"/>
      <c r="G13" s="25"/>
      <c r="H13" s="51"/>
      <c r="I13" s="25"/>
      <c r="J13" s="25"/>
      <c r="K13" s="48"/>
    </row>
    <row r="14" spans="1:13" ht="26.25" customHeight="1">
      <c r="A14" s="26"/>
      <c r="B14" s="27"/>
      <c r="C14" s="28" t="s">
        <v>49</v>
      </c>
      <c r="D14" s="52">
        <f>SUM(D9:D13)</f>
        <v>224942</v>
      </c>
      <c r="E14" s="29"/>
      <c r="F14" s="52">
        <f>SUM(F9:F13)</f>
        <v>54000</v>
      </c>
      <c r="G14" s="29"/>
      <c r="H14" s="52">
        <f>SUM(H9:H13)</f>
        <v>278942</v>
      </c>
      <c r="I14" s="27" t="s">
        <v>73</v>
      </c>
      <c r="J14" s="27"/>
      <c r="K14" s="52"/>
      <c r="M14" s="60">
        <f>13300+13300+10538+10538+3100+3100+2100+2100</f>
        <v>58076</v>
      </c>
    </row>
    <row r="15" spans="1:11" ht="26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6.25" customHeight="1">
      <c r="A16" s="2"/>
      <c r="B16" s="56" t="s">
        <v>105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ht="26.25" customHeight="1">
      <c r="A17" s="2"/>
      <c r="B17" s="2"/>
      <c r="C17" s="2"/>
      <c r="D17" s="2"/>
      <c r="E17" s="2"/>
      <c r="F17" s="2"/>
      <c r="G17" s="2"/>
      <c r="H17" s="56" t="s">
        <v>100</v>
      </c>
      <c r="J17" s="2"/>
      <c r="K17" s="2"/>
    </row>
    <row r="18" spans="1:11" ht="26.25" customHeight="1">
      <c r="A18" s="7" t="s">
        <v>53</v>
      </c>
      <c r="B18" s="2"/>
      <c r="C18" s="2"/>
      <c r="D18" s="2"/>
      <c r="E18" s="2"/>
      <c r="F18" s="2"/>
      <c r="G18" s="2"/>
      <c r="H18" s="56" t="s">
        <v>102</v>
      </c>
      <c r="J18" s="2"/>
      <c r="K18" s="2"/>
    </row>
    <row r="19" spans="1:11" ht="26.25" customHeight="1">
      <c r="A19" s="2" t="s">
        <v>54</v>
      </c>
      <c r="B19" s="2"/>
      <c r="C19" s="2"/>
      <c r="D19" s="2"/>
      <c r="E19" s="2"/>
      <c r="F19" s="2"/>
      <c r="G19" s="2"/>
      <c r="H19" s="2"/>
      <c r="I19" s="56" t="s">
        <v>101</v>
      </c>
      <c r="J19" s="2"/>
      <c r="K19" s="2"/>
    </row>
    <row r="20" spans="1:11" ht="26.25" customHeight="1">
      <c r="A20" s="2" t="s">
        <v>55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ht="26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26.25" customHeight="1">
      <c r="A22" s="53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26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26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sheetProtection/>
  <mergeCells count="5">
    <mergeCell ref="K7:K8"/>
    <mergeCell ref="A7:A8"/>
    <mergeCell ref="B7:B8"/>
    <mergeCell ref="C7:C8"/>
    <mergeCell ref="H7:H8"/>
  </mergeCells>
  <printOptions horizontalCentered="1"/>
  <pageMargins left="0.27" right="0.07874015748031496" top="0.5" bottom="0.1968503937007874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EDU.,CU.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NO335</cp:lastModifiedBy>
  <cp:lastPrinted>2012-09-26T09:43:39Z</cp:lastPrinted>
  <dcterms:created xsi:type="dcterms:W3CDTF">1998-07-02T22:50:02Z</dcterms:created>
  <dcterms:modified xsi:type="dcterms:W3CDTF">2019-07-20T04:35:04Z</dcterms:modified>
  <cp:category/>
  <cp:version/>
  <cp:contentType/>
  <cp:contentStatus/>
</cp:coreProperties>
</file>